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&amp;M 2020\Excel Chapters_23 march\"/>
    </mc:Choice>
  </mc:AlternateContent>
  <bookViews>
    <workbookView xWindow="0" yWindow="0" windowWidth="24000" windowHeight="9630" activeTab="1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" sheetId="9" r:id="rId9"/>
    <sheet name="5.10" sheetId="10" r:id="rId10"/>
    <sheet name="5.11" sheetId="11" r:id="rId11"/>
  </sheets>
  <definedNames>
    <definedName name="_Toc34403283" localSheetId="1">'5.2'!$A$1</definedName>
    <definedName name="_Toc34403285" localSheetId="3">'5.4'!$A$1</definedName>
    <definedName name="_Toc34403286" localSheetId="4">'5.5'!$A$1</definedName>
    <definedName name="_Toc34403287" localSheetId="5">'5.6'!$A$1</definedName>
    <definedName name="_Toc34403288" localSheetId="6">'5.7'!$A$1</definedName>
    <definedName name="_Toc34403289" localSheetId="7">'5.8'!$A$1</definedName>
    <definedName name="_Toc34403291" localSheetId="9">'5.10'!$A$1</definedName>
    <definedName name="_xlnm.Print_Area" localSheetId="0">'5.1'!$A$1:$H$29</definedName>
    <definedName name="_xlnm.Print_Area" localSheetId="2">'5.3'!$A$1:$M$26</definedName>
  </definedNames>
  <calcPr calcId="162913" iterateDelta="0"/>
</workbook>
</file>

<file path=xl/calcChain.xml><?xml version="1.0" encoding="utf-8"?>
<calcChain xmlns="http://schemas.openxmlformats.org/spreadsheetml/2006/main">
  <c r="G10" i="7" l="1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9" i="7"/>
  <c r="G8" i="7"/>
  <c r="G6" i="7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9" i="6"/>
  <c r="G8" i="6"/>
  <c r="G11" i="5"/>
  <c r="G12" i="5"/>
  <c r="G14" i="5"/>
  <c r="G17" i="5"/>
  <c r="G19" i="5"/>
  <c r="G20" i="5"/>
  <c r="G21" i="5"/>
  <c r="G22" i="5"/>
  <c r="G23" i="5"/>
  <c r="G24" i="5"/>
  <c r="G25" i="5"/>
  <c r="G27" i="5"/>
  <c r="G28" i="5"/>
  <c r="G29" i="5"/>
  <c r="G31" i="5"/>
  <c r="G33" i="5"/>
  <c r="G34" i="5"/>
  <c r="G35" i="5"/>
  <c r="G36" i="5"/>
  <c r="G37" i="5"/>
  <c r="G38" i="5"/>
  <c r="G39" i="5"/>
  <c r="G40" i="5"/>
  <c r="G41" i="5"/>
  <c r="G42" i="5"/>
  <c r="G43" i="5"/>
  <c r="G44" i="5"/>
  <c r="G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9" i="5"/>
  <c r="D8" i="5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9" i="1"/>
  <c r="H8" i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8" i="4"/>
  <c r="C21" i="10" l="1"/>
  <c r="D21" i="10" s="1"/>
  <c r="B21" i="10"/>
  <c r="D19" i="10"/>
  <c r="D17" i="10"/>
  <c r="D15" i="10"/>
  <c r="D13" i="10"/>
  <c r="D20" i="10"/>
  <c r="D18" i="10"/>
  <c r="D16" i="10"/>
  <c r="D14" i="10"/>
  <c r="D12" i="10"/>
  <c r="D10" i="10"/>
  <c r="D9" i="10"/>
  <c r="D8" i="10"/>
  <c r="D7" i="10"/>
  <c r="G32" i="8" l="1"/>
  <c r="G33" i="8"/>
  <c r="G34" i="8"/>
  <c r="G35" i="8"/>
  <c r="G36" i="8"/>
  <c r="G37" i="8"/>
  <c r="G38" i="8"/>
  <c r="G39" i="8"/>
  <c r="G40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1" i="8"/>
  <c r="G16" i="8"/>
  <c r="G13" i="8"/>
  <c r="G14" i="8"/>
  <c r="G15" i="8"/>
  <c r="G11" i="8"/>
  <c r="G12" i="8"/>
  <c r="G10" i="8"/>
  <c r="G9" i="8"/>
  <c r="G8" i="8"/>
</calcChain>
</file>

<file path=xl/sharedStrings.xml><?xml version="1.0" encoding="utf-8"?>
<sst xmlns="http://schemas.openxmlformats.org/spreadsheetml/2006/main" count="919" uniqueCount="422">
  <si>
    <t>*Including  Ministers of State with independent charge</t>
  </si>
  <si>
    <t>Female</t>
  </si>
  <si>
    <t>Male</t>
  </si>
  <si>
    <t>Total</t>
  </si>
  <si>
    <t>First</t>
  </si>
  <si>
    <t>-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</si>
  <si>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</si>
  <si>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</si>
  <si>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</si>
  <si>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</si>
  <si>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</si>
  <si>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</si>
  <si>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</si>
  <si>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</si>
  <si>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</si>
  <si>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 xml:space="preserve">Eleventh </t>
  </si>
  <si>
    <t>Twelfth</t>
  </si>
  <si>
    <t>Thirteenth</t>
  </si>
  <si>
    <t>Fourteenth</t>
  </si>
  <si>
    <t>Fifteenth</t>
  </si>
  <si>
    <t>Sixteenth</t>
  </si>
  <si>
    <t>Seventeenth</t>
  </si>
  <si>
    <t>Notes: 1. Sex-wise break up of electors is not available for the first, second and fifth General Elections.</t>
  </si>
  <si>
    <t>Lok Sabha Election</t>
  </si>
  <si>
    <t>April 1952-April 1957</t>
  </si>
  <si>
    <t>Sex-wise break up of candidates are not available</t>
  </si>
  <si>
    <t>April 1957-March1962</t>
  </si>
  <si>
    <t>Apr 1962- Mar 1967</t>
  </si>
  <si>
    <t>04/03/1967-27/12/1970</t>
  </si>
  <si>
    <t>15/03/1971-18/01/1977</t>
  </si>
  <si>
    <t>Mar 1977- Aug 1979</t>
  </si>
  <si>
    <t>18/01/1980-31/12/1984</t>
  </si>
  <si>
    <t>31/12/1984-27/11/1989</t>
  </si>
  <si>
    <t>19/12/1989 -9/7/1991</t>
  </si>
  <si>
    <t>20/06/1991-10/05/1996</t>
  </si>
  <si>
    <t>15/05/1996-04/12/1997</t>
  </si>
  <si>
    <t>10/03/1998-26/04/1999</t>
  </si>
  <si>
    <t>10/10/1999-06/02/2004</t>
  </si>
  <si>
    <t xml:space="preserve">Fourteenth </t>
  </si>
  <si>
    <t>17/05/2004-18/05/2009</t>
  </si>
  <si>
    <t xml:space="preserve">Fifteenth </t>
  </si>
  <si>
    <t>18/05/2009-18/05/2014</t>
  </si>
  <si>
    <t>May, 2014 onwards</t>
  </si>
  <si>
    <t>May, 2019 onwards</t>
  </si>
  <si>
    <t>Notes:  Total number of contestants include the number of candidates elected unopposed, if any.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</si>
  <si>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</si>
  <si>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</si>
  <si>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</si>
  <si>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</si>
  <si>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</si>
  <si>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</si>
  <si>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</si>
  <si>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</si>
  <si>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</si>
  <si>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</si>
  <si>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</si>
  <si>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</si>
  <si>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</si>
  <si>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</si>
  <si>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</si>
  <si>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</si>
  <si>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</si>
  <si>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</si>
  <si>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</si>
  <si>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</si>
  <si>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</si>
  <si>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</si>
  <si>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</si>
  <si>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</si>
  <si>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</si>
  <si>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</si>
  <si>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</si>
  <si>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</si>
  <si>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</si>
  <si>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</si>
  <si>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</si>
  <si>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</si>
  <si>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</si>
  <si>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</si>
  <si>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</si>
  <si>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</si>
  <si>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All India</t>
  </si>
  <si>
    <t>Name of the State/UTs</t>
  </si>
  <si>
    <t>Dadar &amp; Nagar Haveli</t>
  </si>
  <si>
    <t>Pudducherry</t>
  </si>
  <si>
    <t>As on 3rd January, 2020</t>
  </si>
  <si>
    <t xml:space="preserve">Andhra Pradesh </t>
  </si>
  <si>
    <t xml:space="preserve">Arunachal Pradesh </t>
  </si>
  <si>
    <t xml:space="preserve">Assam </t>
  </si>
  <si>
    <t>1937/1951</t>
  </si>
  <si>
    <t xml:space="preserve">Bihar </t>
  </si>
  <si>
    <t xml:space="preserve">Chhattisgarh </t>
  </si>
  <si>
    <t>2000/2003</t>
  </si>
  <si>
    <t xml:space="preserve">Delhi </t>
  </si>
  <si>
    <t>1992/1993</t>
  </si>
  <si>
    <t xml:space="preserve">Goa </t>
  </si>
  <si>
    <t>1987/1967</t>
  </si>
  <si>
    <t xml:space="preserve">Gujarat </t>
  </si>
  <si>
    <t>1960/1962</t>
  </si>
  <si>
    <t xml:space="preserve">Haryana </t>
  </si>
  <si>
    <t>1966/1967</t>
  </si>
  <si>
    <t xml:space="preserve">Himachal Pradesh </t>
  </si>
  <si>
    <t>1971/1951</t>
  </si>
  <si>
    <t xml:space="preserve">Jammu and Kashmir </t>
  </si>
  <si>
    <t>1934/1962</t>
  </si>
  <si>
    <t xml:space="preserve">Jharkhand </t>
  </si>
  <si>
    <t>2000/2005</t>
  </si>
  <si>
    <t xml:space="preserve">Karnataka </t>
  </si>
  <si>
    <t>1956/1957</t>
  </si>
  <si>
    <t xml:space="preserve">Kerala </t>
  </si>
  <si>
    <t xml:space="preserve">Madhya Pradesh </t>
  </si>
  <si>
    <t xml:space="preserve">Maharashtra </t>
  </si>
  <si>
    <t xml:space="preserve">Manipur </t>
  </si>
  <si>
    <t>1972/1967</t>
  </si>
  <si>
    <t xml:space="preserve">Meghalaya </t>
  </si>
  <si>
    <t xml:space="preserve">Mizoram </t>
  </si>
  <si>
    <t>1987/1972</t>
  </si>
  <si>
    <t xml:space="preserve">Nagaland </t>
  </si>
  <si>
    <t>1963/1964</t>
  </si>
  <si>
    <t xml:space="preserve">Punjab </t>
  </si>
  <si>
    <t xml:space="preserve">Puducherry </t>
  </si>
  <si>
    <t xml:space="preserve">Rajasthan </t>
  </si>
  <si>
    <t xml:space="preserve">Sikkim </t>
  </si>
  <si>
    <t xml:space="preserve">Tamil Nadu </t>
  </si>
  <si>
    <t xml:space="preserve">Tripura </t>
  </si>
  <si>
    <t xml:space="preserve">Uttar Pradesh </t>
  </si>
  <si>
    <t xml:space="preserve">Uttarakhand </t>
  </si>
  <si>
    <t xml:space="preserve">West Bengal </t>
  </si>
  <si>
    <t>Name of the Court</t>
  </si>
  <si>
    <t>Supreme Court</t>
  </si>
  <si>
    <t>Allahabad</t>
  </si>
  <si>
    <t>Andhra Pradesh (Hyderabad)</t>
  </si>
  <si>
    <t>Bombay</t>
  </si>
  <si>
    <t>Calcutta</t>
  </si>
  <si>
    <t>Gawahati</t>
  </si>
  <si>
    <t xml:space="preserve">Jammu &amp; Kashmir </t>
  </si>
  <si>
    <t>Madras</t>
  </si>
  <si>
    <t>Patna</t>
  </si>
  <si>
    <t>Punjab &amp; Haryana</t>
  </si>
  <si>
    <t>Note: Female/Male figures based on total no. of judges</t>
  </si>
  <si>
    <t>Andaman and Nicobar Islands</t>
  </si>
  <si>
    <t>Dadar Nagar Haveli</t>
  </si>
  <si>
    <t>N.A</t>
  </si>
  <si>
    <t>Jammu and Kashmir</t>
  </si>
  <si>
    <t>NA</t>
  </si>
  <si>
    <t>State/UT</t>
  </si>
  <si>
    <t>2017-18</t>
  </si>
  <si>
    <t>All India (Total)</t>
  </si>
  <si>
    <t>(as on 01.01.2019)</t>
  </si>
  <si>
    <t>Civil Police</t>
  </si>
  <si>
    <t>District Armed Reserve Police</t>
  </si>
  <si>
    <t>Assam Rifles</t>
  </si>
  <si>
    <t>Border Security Force</t>
  </si>
  <si>
    <t>Central Industrial Security Force</t>
  </si>
  <si>
    <t>Central Reserve Police Force</t>
  </si>
  <si>
    <t>Indo-Tibetan Police Force</t>
  </si>
  <si>
    <t>National Disaster Response Force #</t>
  </si>
  <si>
    <t>National Security Guard *</t>
  </si>
  <si>
    <t>Railway Protection Force</t>
  </si>
  <si>
    <t>Sashastra Seema Bal</t>
  </si>
  <si>
    <t>* NSG is a 100% Deputation Force</t>
  </si>
  <si>
    <t># NDRF is a 100% Deputation Force</t>
  </si>
  <si>
    <t>States/UTs</t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</si>
  <si>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</si>
  <si>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(3)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</si>
  <si>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(4)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</si>
  <si>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(1)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</si>
  <si>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</si>
  <si>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</si>
  <si>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</si>
  <si>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</si>
  <si>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</si>
  <si>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</si>
  <si>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</si>
  <si>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</si>
  <si>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</si>
  <si>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</si>
  <si>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</si>
  <si>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</si>
  <si>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Table 5.3: Persons Contesting and Elected in Various Lok Sabha Elections</t>
  </si>
  <si>
    <t>Table 5.4 : State-wise Women Voters Turnout for General Election - 2019</t>
  </si>
  <si>
    <r>
      <t>Table 5.5 : State-wise Women participation in 17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Lok Sabha</t>
    </r>
  </si>
  <si>
    <t>Table 5.6 : State-wise participation of women in State Assemblies</t>
  </si>
  <si>
    <t xml:space="preserve">Table 5.7 : Women Judges  in Supreme Court and High Courts </t>
  </si>
  <si>
    <t>Table 5.8: Status of representation of women in Panchayati Raj Institutions (PRIs)</t>
  </si>
  <si>
    <t>Table 5.10: Strength of Female Police Officers in India</t>
  </si>
  <si>
    <t>तालिका 5.1: केंद्रीय मंत्री परिषद में महिलाओं का प्रतिनिधित्व</t>
  </si>
  <si>
    <t>प्रथम</t>
  </si>
  <si>
    <t>द्वितीय</t>
  </si>
  <si>
    <t>तृतीय</t>
  </si>
  <si>
    <t>चौथा</t>
  </si>
  <si>
    <t>पांचवां</t>
  </si>
  <si>
    <t>छठा</t>
  </si>
  <si>
    <t>सातवाँ</t>
  </si>
  <si>
    <t>आठवाँ</t>
  </si>
  <si>
    <t>नौवाँ</t>
  </si>
  <si>
    <t>दसवाँ</t>
  </si>
  <si>
    <t xml:space="preserve">ग्यारहवाँ </t>
  </si>
  <si>
    <t xml:space="preserve">बारहवाँ </t>
  </si>
  <si>
    <t>तेरहवां</t>
  </si>
  <si>
    <t>चौदहवां</t>
  </si>
  <si>
    <t>पंद्रहवां</t>
  </si>
  <si>
    <t>सोलहवां</t>
  </si>
  <si>
    <t>सत्रहवाँ</t>
  </si>
  <si>
    <t>लोकसभा चुनाव</t>
  </si>
  <si>
    <t>आंध्र प्रदेश</t>
  </si>
  <si>
    <t>अरुणाचल प्रदेश</t>
  </si>
  <si>
    <t>असम</t>
  </si>
  <si>
    <t>बिहार</t>
  </si>
  <si>
    <t>छत्तीसगढ़</t>
  </si>
  <si>
    <t>दिल्ली</t>
  </si>
  <si>
    <t>गोवा</t>
  </si>
  <si>
    <t>गुजरात</t>
  </si>
  <si>
    <t>हरियाणा</t>
  </si>
  <si>
    <t>हिमाचल प्रदेश</t>
  </si>
  <si>
    <t>झारखंड</t>
  </si>
  <si>
    <t>कर्नाटक</t>
  </si>
  <si>
    <t>केरल</t>
  </si>
  <si>
    <t>लक्षद्वीप</t>
  </si>
  <si>
    <t>मध्य प्रदेश</t>
  </si>
  <si>
    <t>महाराष्ट्र</t>
  </si>
  <si>
    <t>मणिपुर</t>
  </si>
  <si>
    <t>मेघालय</t>
  </si>
  <si>
    <t>मिजोरम</t>
  </si>
  <si>
    <t>ओडिशा</t>
  </si>
  <si>
    <t>पंजाब</t>
  </si>
  <si>
    <t>राजस्थान</t>
  </si>
  <si>
    <t>सिक्किम</t>
  </si>
  <si>
    <t>तमिलनाडु</t>
  </si>
  <si>
    <t>त्रिपुरा</t>
  </si>
  <si>
    <t>उत्तर प्रदेश</t>
  </si>
  <si>
    <t>उत्तराखंड</t>
  </si>
  <si>
    <t>पश्चिम बंगाल</t>
  </si>
  <si>
    <t>भारत</t>
  </si>
  <si>
    <r>
      <rPr>
        <b/>
        <sz val="11"/>
        <color indexed="8"/>
        <rFont val="Calibri"/>
        <family val="2"/>
      </rPr>
      <t>राज्‍य/संघ राज्‍य क्षेत्र</t>
    </r>
  </si>
  <si>
    <t>अंडमान एवं निकोबार द्वीपसमूह</t>
  </si>
  <si>
    <t xml:space="preserve">चंडीगढ़ </t>
  </si>
  <si>
    <t>दादरा एवं नगर हवेली</t>
  </si>
  <si>
    <t xml:space="preserve">दमन एवं दीव </t>
  </si>
  <si>
    <t>जम्‍मू एवं कश्‍मीर</t>
  </si>
  <si>
    <t>नागालैंड</t>
  </si>
  <si>
    <t>पुद्दुचेरी</t>
  </si>
  <si>
    <t xml:space="preserve">तेलंगाना </t>
  </si>
  <si>
    <t>तालिका 5.5: 17 वीं लोकसभा में राज्य-वार महिलाओं की भागीदारी</t>
  </si>
  <si>
    <t>तालिका 5.6: राज्य विधानसभाओं में महिलाओं की राज्यवार भागीदारी</t>
  </si>
  <si>
    <t>राज्‍य</t>
  </si>
  <si>
    <t xml:space="preserve">कुल </t>
  </si>
  <si>
    <t>आंध्र प्रदेश (हैदराबाद)</t>
  </si>
  <si>
    <t>इलाहाबाद</t>
  </si>
  <si>
    <t>बॉम्बे</t>
  </si>
  <si>
    <t>कलकत्ता</t>
  </si>
  <si>
    <t xml:space="preserve">दिल्ली </t>
  </si>
  <si>
    <t>गुवाहाटी</t>
  </si>
  <si>
    <t>मद्रास</t>
  </si>
  <si>
    <t>पटना</t>
  </si>
  <si>
    <t>पंजाब और हरियाणा</t>
  </si>
  <si>
    <t xml:space="preserve">सिक्कीम </t>
  </si>
  <si>
    <t>तेलंगाना</t>
  </si>
  <si>
    <t xml:space="preserve"> कोर्ट का नाम</t>
  </si>
  <si>
    <t>तालिका 5.8: पंचायती राज संस्थाओं (पीआरआई) में महिलाओं के प्रतिनिधित्व की स्थिति</t>
  </si>
  <si>
    <t>कुल</t>
  </si>
  <si>
    <t>सिविल पुलिस</t>
  </si>
  <si>
    <t>जिला सशस्त्र रिजर्व पुलिस</t>
  </si>
  <si>
    <t>असम राइफल्स</t>
  </si>
  <si>
    <t>सीमा सुरक्षा बल</t>
  </si>
  <si>
    <t>केंद्रीय औद्योगिक सुरक्षा बल</t>
  </si>
  <si>
    <t>केंद्रीय रिजर्व पुलिस बल</t>
  </si>
  <si>
    <t>भारत-तिब्बत पुलिस बल</t>
  </si>
  <si>
    <t>राष्ट्रीय आपदा प्रतिक्रिया बल #</t>
  </si>
  <si>
    <t>राष्ट्रीय सुरक्षा गार्ड *</t>
  </si>
  <si>
    <t>रेलवे सुरक्षा बल</t>
  </si>
  <si>
    <t>सशस्त्र सीमा बल</t>
  </si>
  <si>
    <t xml:space="preserve">  Number of Ministers</t>
  </si>
  <si>
    <t>मंत्रियों की संख्या</t>
  </si>
  <si>
    <t xml:space="preserve">     Number of Women Ministers</t>
  </si>
  <si>
    <t>महिला मंत्रियों की संख्या</t>
  </si>
  <si>
    <t>Cabinet Minister</t>
  </si>
  <si>
    <t>कैबिनेट मंत्री</t>
  </si>
  <si>
    <t>Minister of State</t>
  </si>
  <si>
    <t>राज्य मंत्री</t>
  </si>
  <si>
    <t>Deputy Minister</t>
  </si>
  <si>
    <t>उप मंत्री</t>
  </si>
  <si>
    <t>Year</t>
  </si>
  <si>
    <t>वर्ष</t>
  </si>
  <si>
    <t xml:space="preserve">Female </t>
  </si>
  <si>
    <t xml:space="preserve">पुरुष </t>
  </si>
  <si>
    <t>महिला</t>
  </si>
  <si>
    <t xml:space="preserve">Year </t>
  </si>
  <si>
    <t xml:space="preserve">Total number of  electors
(Figures in Millions) </t>
  </si>
  <si>
    <t>Percentage of electors participating in the election</t>
  </si>
  <si>
    <t>चुनाव में भाग लेने वाले निर्वाचकों का प्रतिशत</t>
  </si>
  <si>
    <t>Total number contesting</t>
  </si>
  <si>
    <t xml:space="preserve"> Elected</t>
  </si>
  <si>
    <t>निर्वाचित</t>
  </si>
  <si>
    <t>% winning</t>
  </si>
  <si>
    <t xml:space="preserve">जीत % </t>
  </si>
  <si>
    <t>Tenure</t>
  </si>
  <si>
    <t>कार्यकाल</t>
  </si>
  <si>
    <t xml:space="preserve">Number of seats available for election                </t>
  </si>
  <si>
    <t>चुनाव के लिए उपलब्ध सीटों की संख्या</t>
  </si>
  <si>
    <t>Average number of contestant per seat</t>
  </si>
  <si>
    <t>(13)</t>
  </si>
  <si>
    <t>(Figures for electors &amp; voters in thousands)</t>
  </si>
  <si>
    <t>Women Electors</t>
  </si>
  <si>
    <t>Women Voters</t>
  </si>
  <si>
    <t>महिला मतदाता</t>
  </si>
  <si>
    <t>% Women Turnout</t>
  </si>
  <si>
    <t>महिला टर्नआउट</t>
  </si>
  <si>
    <t>Total Voters</t>
  </si>
  <si>
    <t>कुल मतदाता</t>
  </si>
  <si>
    <t>% Total Turnout</t>
  </si>
  <si>
    <t>First Time Elected</t>
  </si>
  <si>
    <t>Women MPs</t>
  </si>
  <si>
    <t>Total Seats</t>
  </si>
  <si>
    <t>कुल सीटें</t>
  </si>
  <si>
    <t>% Women</t>
  </si>
  <si>
    <t xml:space="preserve">महिला </t>
  </si>
  <si>
    <t>Women</t>
  </si>
  <si>
    <t xml:space="preserve">महिलाएँ </t>
  </si>
  <si>
    <t>महिलाएँ %</t>
  </si>
  <si>
    <t xml:space="preserve">महिला % </t>
  </si>
  <si>
    <t>Assembly</t>
  </si>
  <si>
    <t>विधानसभा</t>
  </si>
  <si>
    <t>Year of Constitution of the State/Assembly</t>
  </si>
  <si>
    <t xml:space="preserve">राज्य / विधानसभा के संविधान का वर्ष </t>
  </si>
  <si>
    <t>Term</t>
  </si>
  <si>
    <t>अवधि</t>
  </si>
  <si>
    <t>Year of Assembly election</t>
  </si>
  <si>
    <t>विधानसभा चुनाव का साल</t>
  </si>
  <si>
    <t xml:space="preserve">महिलाएं </t>
  </si>
  <si>
    <t>महिलाएं %</t>
  </si>
  <si>
    <t xml:space="preserve">Total </t>
  </si>
  <si>
    <t xml:space="preserve">States </t>
  </si>
  <si>
    <t>Approved Judge Strength</t>
  </si>
  <si>
    <t>स्वीकृत न्यायाधीश संख्या</t>
  </si>
  <si>
    <t>Permanent</t>
  </si>
  <si>
    <t xml:space="preserve">स्थायी </t>
  </si>
  <si>
    <t>Additional</t>
  </si>
  <si>
    <t xml:space="preserve">अतिरिक्त </t>
  </si>
  <si>
    <t>पुरुष</t>
  </si>
  <si>
    <t>% Female</t>
  </si>
  <si>
    <t>No of Panchayats*</t>
  </si>
  <si>
    <t>पंचायतों की संख्या *</t>
  </si>
  <si>
    <t>Elected Representatives#</t>
  </si>
  <si>
    <t>चुने गए प्रतिनिधि #</t>
  </si>
  <si>
    <t>District Level</t>
  </si>
  <si>
    <t xml:space="preserve">जिला स्तर </t>
  </si>
  <si>
    <t>Intermediate Level</t>
  </si>
  <si>
    <t>मध्यवर्ती स्तर</t>
  </si>
  <si>
    <t>Village Level</t>
  </si>
  <si>
    <t>ग्राम स्तर</t>
  </si>
  <si>
    <t>Total Women</t>
  </si>
  <si>
    <t xml:space="preserve">कुल महिलाएं </t>
  </si>
  <si>
    <t>महिलाएं  (%)</t>
  </si>
  <si>
    <t>Police Deptt./Organization</t>
  </si>
  <si>
    <t>पुलिस विभाग / संगठन</t>
  </si>
  <si>
    <t>Total Police Strength (Actual)</t>
  </si>
  <si>
    <t>कुल पुलिस संख्या (वास्तविक)</t>
  </si>
  <si>
    <t>Female Police Strength (Actual)</t>
  </si>
  <si>
    <t>महिला पुलिस संख्या (वास्तविक)</t>
  </si>
  <si>
    <t>Percentage of Female Police Officers</t>
  </si>
  <si>
    <t>महिला पुलिस अधिकारियों का प्रतिशत</t>
  </si>
  <si>
    <r>
      <t>(5)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</si>
  <si>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Central Armed Police Force                                                                                                                         </t>
  </si>
  <si>
    <t xml:space="preserve"> केंद्रीय सशस्त्र पुलिस बल</t>
  </si>
  <si>
    <t>Source/स्रोत: Election Commission of India, New Delhi.</t>
  </si>
  <si>
    <t xml:space="preserve">Source/स्रोत: Lok Sabha Secretariat, New Delhi.  </t>
  </si>
  <si>
    <t>Source/स्रोत: Election Commission of India, New Delhi &amp; Lok Sabha Secretariat</t>
  </si>
  <si>
    <r>
      <t>Source/स्रोत: Election Commission of India - General Elections, 2019 (17</t>
    </r>
    <r>
      <rPr>
        <i/>
        <vertAlign val="superscript"/>
        <sz val="8"/>
        <rFont val="Times New Roman"/>
        <family val="1"/>
      </rPr>
      <t>th</t>
    </r>
    <r>
      <rPr>
        <i/>
        <sz val="8"/>
        <rFont val="Times New Roman"/>
        <family val="1"/>
      </rPr>
      <t xml:space="preserve"> Lok Sabha).</t>
    </r>
  </si>
  <si>
    <t>Source/स्रोत: Lok Sabha Secretariat</t>
  </si>
  <si>
    <t>Source/स्रोत: Election Commission of India</t>
  </si>
  <si>
    <t>Source/स्रोत: Ministry of Panchayati Raj * as on 27.03.2018</t>
  </si>
  <si>
    <t>Source/स्रोत: Data on Police Oganizations, Bureau of Police Research and Development (BPRD)</t>
  </si>
  <si>
    <t>Source: NSS Report No. 585: Household Social Consumption on Education in India, 75th Round (July 2017-June 2018)</t>
  </si>
  <si>
    <t>India</t>
  </si>
  <si>
    <t>UttarPradesh</t>
  </si>
  <si>
    <t>Tamilnadu</t>
  </si>
  <si>
    <t>A &amp; N Islands</t>
  </si>
  <si>
    <t>प्रतिशत</t>
  </si>
  <si>
    <t>Percentage</t>
  </si>
  <si>
    <t>तालिका 5.11:  5 वर्ष या उससे अधिक आयु के व्यक्तियों का प्रतिशत, जिन्होंने प्रत्येक राज्य / केंद्रशासित प्रदेश के लिए पिछले 30 दिनों के दौरान इंटरनेट का उपयोग किया</t>
  </si>
  <si>
    <t>Table 5.11: Percentage of persons of age 5 years and above who used internet during the last 30 days for each State/UT</t>
  </si>
  <si>
    <r>
      <t>Source/स्रोत: Department of Justice, Ministry of Law and Justice As on</t>
    </r>
    <r>
      <rPr>
        <i/>
        <sz val="8"/>
        <color rgb="FFFF0000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01.11.2020</t>
    </r>
  </si>
  <si>
    <t>Special Armed Police Battalion</t>
  </si>
  <si>
    <t>Indiain Reserve Battalion</t>
  </si>
  <si>
    <t>विशेष सशस्त्र पुलिस बटालियन</t>
  </si>
  <si>
    <t>भारतीय रिजर्व बटालियन</t>
  </si>
  <si>
    <t>2015-16</t>
  </si>
  <si>
    <t>2016-17</t>
  </si>
  <si>
    <t>Daman and Diu</t>
  </si>
  <si>
    <t>Source/स्रोत: SEBI</t>
  </si>
  <si>
    <t>Note: A total of  6063 Listed Companies have filed MGT-7 for the F.Y. 2015-16 which had a total of 44841 KMPs, of these in case of 7261 KMPs Gender field was not filed and hence a the proportion is based on the remaining 37580 KMPs.</t>
  </si>
  <si>
    <t>61.2*</t>
  </si>
  <si>
    <t>62.2*</t>
  </si>
  <si>
    <t>*: Calculated on the basis of  vaild votes polled.</t>
  </si>
  <si>
    <t>** total includes others</t>
  </si>
  <si>
    <t xml:space="preserve"> केंद्रीय मंत्री परिषद में महिला %</t>
  </si>
  <si>
    <t xml:space="preserve">           निर्वाचकों की कुल संख्या (आंकड़े लाख में )</t>
  </si>
  <si>
    <t xml:space="preserve">तालिका 5.2: विभिन्न आम चुनावों में निर्वाचकों की संख्या और चुनाव में भाग लेने वाले निर्वाचकों का प्रतिशत </t>
  </si>
  <si>
    <t>तालिका 5.4: आम चुनाव 2019 में राज्यवार महिला मतदाता टर्नआउट</t>
  </si>
  <si>
    <t>(निर्वाचकोंऔर मतदाताओं के आंकड़े हजारों में )</t>
  </si>
  <si>
    <t>कुल टर्नआउट %</t>
  </si>
  <si>
    <t>State/UTs</t>
  </si>
  <si>
    <t>राज्य / केंद्र शासित प्रदेश</t>
  </si>
  <si>
    <t xml:space="preserve">महिला सांसद </t>
  </si>
  <si>
    <t>पहली बार निर्वाचित</t>
  </si>
  <si>
    <t>सर्वोच्च न्यायालय</t>
  </si>
  <si>
    <t>% Women in Central Council of Ministers</t>
  </si>
  <si>
    <t>Table 5.1: Representation of Women in the Central Council of Ministers</t>
  </si>
  <si>
    <t>Table 5.2 : Number of Electors and Percentage of ElectorsVoting in Various General Elections</t>
  </si>
  <si>
    <t>तालिका 5.3: विभिन्न लोकसभा चुनावों में प्रत्याशी और निर्वाचित व्यक्ति</t>
  </si>
  <si>
    <t>कुल प्रत्याशी</t>
  </si>
  <si>
    <t>प्रति सीट प्रत्याशी की औसत संख्या</t>
  </si>
  <si>
    <t>Total Electors</t>
  </si>
  <si>
    <t>कुल निर्वाचक</t>
  </si>
  <si>
    <t>महिला निर्वाचक</t>
  </si>
  <si>
    <t>तालिका 5.7: सर्वोच्च न्यायालय और उच्च न्यायालयों में महिला न्यायाधीश</t>
  </si>
  <si>
    <t xml:space="preserve">High Courts                                                                                                                                                                  </t>
  </si>
  <si>
    <t>उच्च न्यायालय</t>
  </si>
  <si>
    <t>Table 5.9: State/UT wise Proportion of Women per 1000 Person Engaged in Managerial Position In Listed Companies</t>
  </si>
  <si>
    <t>तालिका 5.9: राज्य / संघ राज्य क्षेत्र वार सूचीबद्ध कंपनियों में प्रबंधकीय स्थिति में प्रति 1000 व्यक्ति में महिलाओं का अनुपात</t>
  </si>
  <si>
    <t>तालिका 5.10: भारत में महिला पुलिस अधिकारियों की संख्या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</si>
</sst>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23" x14ac:knownFonts="1"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color indexed="8"/>
      <name val="Calibri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8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FDE4D0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/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medium">
        <color theme="0"/>
      </right>
      <top/>
      <bottom/>
      <diagonal/>
    </border>
    <border>
      <left style="thick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0"/>
      </top>
      <bottom/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 style="thick">
        <color rgb="FFFFFFFF"/>
      </right>
      <top style="medium">
        <color rgb="FFFFFFFF"/>
      </top>
      <bottom/>
      <diagonal/>
    </border>
    <border>
      <left style="medium">
        <color theme="0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thick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thick">
        <color rgb="FFFFFFFF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 style="thick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ck">
        <color theme="0"/>
      </right>
      <top/>
      <bottom/>
      <diagonal/>
    </border>
    <border>
      <left style="medium">
        <color rgb="FFFFFFFF"/>
      </left>
      <right style="thick">
        <color theme="0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thick">
        <color theme="0"/>
      </left>
      <right style="thick">
        <color rgb="FFFFFFFF"/>
      </right>
      <top style="medium">
        <color rgb="FFFFFFFF"/>
      </top>
      <bottom style="thick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/>
      <top style="medium">
        <color rgb="FFFFFFFF"/>
      </top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theme="0"/>
      </top>
      <bottom/>
      <diagonal/>
    </border>
    <border>
      <left style="thick">
        <color rgb="FFFFFFFF"/>
      </left>
      <right style="thick">
        <color rgb="FFFFFFF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/>
      <diagonal/>
    </border>
    <border>
      <left style="thick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91">
    <xf numFmtId="0" fontId="0" fillId="0" borderId="0" xfId="0"/>
    <xf numFmtId="0" fontId="4" fillId="2" borderId="6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 indent="2"/>
    </xf>
    <xf numFmtId="0" fontId="5" fillId="4" borderId="4" xfId="0" applyFont="1" applyFill="1" applyBorder="1" applyAlignment="1">
      <alignment horizontal="right" vertical="center" indent="2"/>
    </xf>
    <xf numFmtId="0" fontId="4" fillId="2" borderId="6" xfId="0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horizontal="right" vertical="center" indent="1"/>
    </xf>
    <xf numFmtId="164" fontId="5" fillId="3" borderId="4" xfId="0" applyNumberFormat="1" applyFont="1" applyFill="1" applyBorder="1" applyAlignment="1">
      <alignment horizontal="right" vertical="center" indent="1"/>
    </xf>
    <xf numFmtId="1" fontId="5" fillId="4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 indent="1"/>
    </xf>
    <xf numFmtId="3" fontId="5" fillId="4" borderId="4" xfId="0" applyNumberFormat="1" applyFont="1" applyFill="1" applyBorder="1" applyAlignment="1">
      <alignment horizontal="right" vertical="center" wrapText="1" indent="1"/>
    </xf>
    <xf numFmtId="0" fontId="5" fillId="4" borderId="4" xfId="0" applyFont="1" applyFill="1" applyBorder="1" applyAlignment="1">
      <alignment horizontal="right" vertical="center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0" fontId="5" fillId="4" borderId="4" xfId="0" applyFont="1" applyFill="1" applyBorder="1" applyAlignment="1">
      <alignment horizontal="right" vertical="top" wrapText="1" indent="2"/>
    </xf>
    <xf numFmtId="0" fontId="5" fillId="3" borderId="4" xfId="0" applyFont="1" applyFill="1" applyBorder="1" applyAlignment="1">
      <alignment horizontal="right" vertical="top" wrapText="1" indent="2"/>
    </xf>
    <xf numFmtId="0" fontId="9" fillId="4" borderId="4" xfId="0" applyFont="1" applyFill="1" applyBorder="1" applyAlignment="1">
      <alignment horizontal="right" vertical="top" wrapText="1" indent="2"/>
    </xf>
    <xf numFmtId="0" fontId="9" fillId="3" borderId="4" xfId="0" applyFont="1" applyFill="1" applyBorder="1" applyAlignment="1">
      <alignment horizontal="right" vertical="top" wrapText="1" indent="2"/>
    </xf>
    <xf numFmtId="0" fontId="5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 indent="6"/>
    </xf>
    <xf numFmtId="0" fontId="5" fillId="3" borderId="4" xfId="0" applyFont="1" applyFill="1" applyBorder="1" applyAlignment="1">
      <alignment horizontal="right" vertical="center" indent="6"/>
    </xf>
    <xf numFmtId="0" fontId="8" fillId="4" borderId="21" xfId="0" applyFont="1" applyFill="1" applyBorder="1" applyAlignment="1">
      <alignment horizontal="right" vertical="center" indent="2"/>
    </xf>
    <xf numFmtId="0" fontId="8" fillId="3" borderId="21" xfId="0" applyFont="1" applyFill="1" applyBorder="1" applyAlignment="1">
      <alignment horizontal="right" vertical="center" indent="2"/>
    </xf>
    <xf numFmtId="164" fontId="8" fillId="4" borderId="21" xfId="0" applyNumberFormat="1" applyFont="1" applyFill="1" applyBorder="1" applyAlignment="1">
      <alignment horizontal="right" vertical="center" indent="2"/>
    </xf>
    <xf numFmtId="164" fontId="8" fillId="3" borderId="21" xfId="0" applyNumberFormat="1" applyFont="1" applyFill="1" applyBorder="1" applyAlignment="1">
      <alignment horizontal="right" vertical="center" indent="2"/>
    </xf>
    <xf numFmtId="0" fontId="5" fillId="4" borderId="4" xfId="0" applyFont="1" applyFill="1" applyBorder="1" applyAlignment="1">
      <alignment horizontal="right" vertical="center" indent="5"/>
    </xf>
    <xf numFmtId="0" fontId="5" fillId="3" borderId="4" xfId="0" applyFont="1" applyFill="1" applyBorder="1" applyAlignment="1">
      <alignment horizontal="right" vertical="center" indent="5"/>
    </xf>
    <xf numFmtId="0" fontId="4" fillId="2" borderId="6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5" fillId="4" borderId="27" xfId="0" applyFont="1" applyFill="1" applyBorder="1" applyAlignment="1">
      <alignment horizontal="right" vertical="center" indent="5"/>
    </xf>
    <xf numFmtId="0" fontId="5" fillId="4" borderId="27" xfId="0" applyFont="1" applyFill="1" applyBorder="1" applyAlignment="1">
      <alignment horizontal="right" vertical="center" indent="6"/>
    </xf>
    <xf numFmtId="0" fontId="3" fillId="2" borderId="58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60" xfId="0" applyFont="1" applyFill="1" applyBorder="1" applyAlignment="1">
      <alignment horizontal="right" vertical="center" wrapText="1"/>
    </xf>
    <xf numFmtId="0" fontId="4" fillId="2" borderId="63" xfId="0" applyFont="1" applyFill="1" applyBorder="1" applyAlignment="1">
      <alignment vertical="center"/>
    </xf>
    <xf numFmtId="0" fontId="5" fillId="3" borderId="64" xfId="0" applyFont="1" applyFill="1" applyBorder="1" applyAlignment="1">
      <alignment horizontal="right" vertical="center" indent="5"/>
    </xf>
    <xf numFmtId="0" fontId="4" fillId="2" borderId="65" xfId="0" applyFont="1" applyFill="1" applyBorder="1" applyAlignment="1">
      <alignment horizontal="right" vertical="center"/>
    </xf>
    <xf numFmtId="0" fontId="3" fillId="2" borderId="60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vertical="center"/>
    </xf>
    <xf numFmtId="0" fontId="4" fillId="2" borderId="67" xfId="0" applyFont="1" applyFill="1" applyBorder="1" applyAlignment="1">
      <alignment vertical="center" wrapText="1"/>
    </xf>
    <xf numFmtId="0" fontId="4" fillId="2" borderId="70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4" fillId="2" borderId="66" xfId="0" applyFont="1" applyFill="1" applyBorder="1" applyAlignment="1">
      <alignment vertical="center"/>
    </xf>
    <xf numFmtId="0" fontId="4" fillId="2" borderId="71" xfId="0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49" fontId="4" fillId="2" borderId="67" xfId="0" applyNumberFormat="1" applyFont="1" applyFill="1" applyBorder="1" applyAlignment="1">
      <alignment horizontal="center" vertical="center"/>
    </xf>
    <xf numFmtId="49" fontId="4" fillId="2" borderId="75" xfId="0" applyNumberFormat="1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/>
    </xf>
    <xf numFmtId="10" fontId="5" fillId="4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10" fontId="5" fillId="6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right" vertical="center" indent="2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right" vertical="center" indent="2"/>
    </xf>
    <xf numFmtId="0" fontId="4" fillId="2" borderId="66" xfId="0" applyFont="1" applyFill="1" applyBorder="1" applyAlignment="1">
      <alignment horizontal="right" vertical="center"/>
    </xf>
    <xf numFmtId="49" fontId="4" fillId="2" borderId="78" xfId="0" applyNumberFormat="1" applyFont="1" applyFill="1" applyBorder="1" applyAlignment="1">
      <alignment horizontal="center" vertical="center"/>
    </xf>
    <xf numFmtId="2" fontId="4" fillId="3" borderId="4" xfId="1" applyNumberFormat="1" applyFont="1" applyFill="1" applyBorder="1" applyAlignment="1">
      <alignment horizontal="center" vertical="center" wrapText="1"/>
    </xf>
    <xf numFmtId="164" fontId="5" fillId="3" borderId="31" xfId="0" applyNumberFormat="1" applyFont="1" applyFill="1" applyBorder="1" applyAlignment="1">
      <alignment horizontal="center" vertical="center" wrapText="1"/>
    </xf>
    <xf numFmtId="164" fontId="5" fillId="4" borderId="33" xfId="0" applyNumberFormat="1" applyFont="1" applyFill="1" applyBorder="1" applyAlignment="1">
      <alignment horizontal="center" vertical="center" wrapText="1"/>
    </xf>
    <xf numFmtId="164" fontId="5" fillId="3" borderId="33" xfId="0" applyNumberFormat="1" applyFont="1" applyFill="1" applyBorder="1" applyAlignment="1">
      <alignment horizontal="center" vertical="center" wrapText="1"/>
    </xf>
    <xf numFmtId="49" fontId="4" fillId="2" borderId="79" xfId="0" applyNumberFormat="1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81" xfId="0" applyNumberFormat="1" applyFont="1" applyFill="1" applyBorder="1" applyAlignment="1">
      <alignment horizontal="center" vertical="center" wrapText="1"/>
    </xf>
    <xf numFmtId="49" fontId="5" fillId="2" borderId="80" xfId="0" applyNumberFormat="1" applyFont="1" applyFill="1" applyBorder="1" applyAlignment="1">
      <alignment horizontal="center" vertical="center" wrapText="1"/>
    </xf>
    <xf numFmtId="49" fontId="5" fillId="2" borderId="6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5" fillId="4" borderId="82" xfId="0" applyFont="1" applyFill="1" applyBorder="1" applyAlignment="1">
      <alignment horizontal="right" vertical="center" indent="7"/>
    </xf>
    <xf numFmtId="0" fontId="5" fillId="4" borderId="64" xfId="0" applyFont="1" applyFill="1" applyBorder="1" applyAlignment="1">
      <alignment horizontal="right" vertical="center" indent="8"/>
    </xf>
    <xf numFmtId="0" fontId="5" fillId="4" borderId="60" xfId="0" applyFont="1" applyFill="1" applyBorder="1" applyAlignment="1">
      <alignment horizontal="right" vertical="center" indent="8"/>
    </xf>
    <xf numFmtId="0" fontId="4" fillId="2" borderId="9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indent="7"/>
    </xf>
    <xf numFmtId="0" fontId="5" fillId="3" borderId="4" xfId="0" applyFont="1" applyFill="1" applyBorder="1" applyAlignment="1">
      <alignment horizontal="right" vertical="center" indent="8"/>
    </xf>
    <xf numFmtId="0" fontId="5" fillId="4" borderId="4" xfId="0" applyFont="1" applyFill="1" applyBorder="1" applyAlignment="1">
      <alignment horizontal="right" vertical="center" indent="7"/>
    </xf>
    <xf numFmtId="0" fontId="5" fillId="4" borderId="4" xfId="0" applyFont="1" applyFill="1" applyBorder="1" applyAlignment="1">
      <alignment horizontal="right" vertical="center" indent="8"/>
    </xf>
    <xf numFmtId="0" fontId="4" fillId="3" borderId="27" xfId="0" applyFont="1" applyFill="1" applyBorder="1" applyAlignment="1">
      <alignment horizontal="right" vertical="center" indent="7"/>
    </xf>
    <xf numFmtId="0" fontId="4" fillId="3" borderId="27" xfId="0" applyFont="1" applyFill="1" applyBorder="1" applyAlignment="1">
      <alignment horizontal="right" vertical="center" indent="8"/>
    </xf>
    <xf numFmtId="164" fontId="21" fillId="4" borderId="4" xfId="2" applyNumberFormat="1" applyFont="1" applyFill="1" applyBorder="1" applyAlignment="1">
      <alignment horizontal="right" vertical="center" indent="1"/>
    </xf>
    <xf numFmtId="2" fontId="5" fillId="3" borderId="4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33" xfId="0" applyNumberFormat="1" applyFont="1" applyFill="1" applyBorder="1" applyAlignment="1">
      <alignment horizontal="center" vertical="center" wrapText="1"/>
    </xf>
    <xf numFmtId="164" fontId="4" fillId="3" borderId="32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right" vertical="center" indent="2"/>
    </xf>
    <xf numFmtId="2" fontId="5" fillId="4" borderId="4" xfId="0" applyNumberFormat="1" applyFont="1" applyFill="1" applyBorder="1" applyAlignment="1">
      <alignment horizontal="right" vertical="center" indent="2"/>
    </xf>
    <xf numFmtId="1" fontId="4" fillId="3" borderId="4" xfId="0" applyNumberFormat="1" applyFont="1" applyFill="1" applyBorder="1" applyAlignment="1">
      <alignment horizontal="right" vertical="center" indent="2"/>
    </xf>
    <xf numFmtId="0" fontId="5" fillId="4" borderId="4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right" vertical="top" wrapText="1" indent="2"/>
    </xf>
    <xf numFmtId="1" fontId="4" fillId="3" borderId="4" xfId="0" applyNumberFormat="1" applyFont="1" applyFill="1" applyBorder="1" applyAlignment="1">
      <alignment horizontal="right" vertical="top" wrapText="1" indent="2"/>
    </xf>
    <xf numFmtId="0" fontId="4" fillId="3" borderId="83" xfId="0" applyFont="1" applyFill="1" applyBorder="1" applyAlignment="1">
      <alignment horizontal="right" vertical="top" wrapText="1" indent="2"/>
    </xf>
    <xf numFmtId="0" fontId="5" fillId="3" borderId="83" xfId="0" applyFont="1" applyFill="1" applyBorder="1" applyAlignment="1">
      <alignment horizontal="right" vertical="top" wrapText="1" indent="2"/>
    </xf>
    <xf numFmtId="1" fontId="4" fillId="3" borderId="27" xfId="0" applyNumberFormat="1" applyFont="1" applyFill="1" applyBorder="1" applyAlignment="1">
      <alignment horizontal="right" vertical="top" wrapText="1" indent="2"/>
    </xf>
    <xf numFmtId="0" fontId="4" fillId="3" borderId="84" xfId="0" applyFont="1" applyFill="1" applyBorder="1" applyAlignment="1">
      <alignment horizontal="right" vertical="top" wrapText="1" indent="2"/>
    </xf>
    <xf numFmtId="0" fontId="4" fillId="2" borderId="58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right" vertical="center"/>
    </xf>
    <xf numFmtId="1" fontId="4" fillId="4" borderId="27" xfId="0" applyNumberFormat="1" applyFont="1" applyFill="1" applyBorder="1" applyAlignment="1">
      <alignment horizontal="right" vertical="center" indent="2"/>
    </xf>
    <xf numFmtId="1" fontId="4" fillId="4" borderId="4" xfId="0" applyNumberFormat="1" applyFont="1" applyFill="1" applyBorder="1" applyAlignment="1">
      <alignment horizontal="right" vertical="center" indent="2"/>
    </xf>
    <xf numFmtId="49" fontId="4" fillId="2" borderId="7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left" vertical="top" wrapText="1"/>
    </xf>
    <xf numFmtId="0" fontId="1" fillId="2" borderId="86" xfId="0" applyFont="1" applyFill="1" applyBorder="1" applyAlignment="1">
      <alignment horizontal="left" vertical="top" wrapText="1"/>
    </xf>
    <xf numFmtId="0" fontId="1" fillId="2" borderId="87" xfId="0" applyFont="1" applyFill="1" applyBorder="1" applyAlignment="1">
      <alignment horizontal="left" vertical="top" wrapText="1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center" vertical="top"/>
    </xf>
    <xf numFmtId="0" fontId="4" fillId="2" borderId="38" xfId="0" applyFont="1" applyFill="1" applyBorder="1" applyAlignment="1">
      <alignment horizontal="center" vertical="top"/>
    </xf>
    <xf numFmtId="0" fontId="4" fillId="2" borderId="39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" fillId="2" borderId="7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0" fillId="7" borderId="59" xfId="0" applyFill="1" applyBorder="1" applyAlignment="1">
      <alignment horizontal="center"/>
    </xf>
    <xf numFmtId="0" fontId="4" fillId="2" borderId="55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4" fillId="2" borderId="76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left" vertical="center" wrapText="1"/>
    </xf>
    <xf numFmtId="0" fontId="1" fillId="2" borderId="60" xfId="0" applyFont="1" applyFill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zoomScaleSheetLayoutView="100" workbookViewId="0">
      <selection activeCell="K8" sqref="K8"/>
    </sheetView>
  </sheetViews>
  <sheetFormatPr defaultColWidth="8.85546875" defaultRowHeight="15" x14ac:dyDescent="0.25"/>
  <cols>
    <col min="1" max="8" width="10.7109375" style="20" customWidth="1"/>
    <col min="9" max="16384" width="8.85546875" style="20"/>
  </cols>
  <sheetData>
    <row r="1" spans="1:8" ht="21" customHeight="1" thickBot="1" x14ac:dyDescent="0.3">
      <c r="A1" s="162" t="s">
        <v>408</v>
      </c>
      <c r="B1" s="163"/>
      <c r="C1" s="163"/>
      <c r="D1" s="163"/>
      <c r="E1" s="163"/>
      <c r="F1" s="163"/>
      <c r="G1" s="163"/>
      <c r="H1" s="164"/>
    </row>
    <row r="2" spans="1:8" ht="21" customHeight="1" thickTop="1" thickBot="1" x14ac:dyDescent="0.3">
      <c r="A2" s="179" t="s">
        <v>186</v>
      </c>
      <c r="B2" s="180"/>
      <c r="C2" s="180"/>
      <c r="D2" s="180"/>
      <c r="E2" s="180"/>
      <c r="F2" s="180"/>
      <c r="G2" s="180"/>
      <c r="H2" s="180"/>
    </row>
    <row r="3" spans="1:8" x14ac:dyDescent="0.25">
      <c r="A3" s="176" t="s">
        <v>282</v>
      </c>
      <c r="B3" s="165" t="s">
        <v>272</v>
      </c>
      <c r="C3" s="166"/>
      <c r="D3" s="167"/>
      <c r="E3" s="165" t="s">
        <v>274</v>
      </c>
      <c r="F3" s="166"/>
      <c r="G3" s="167"/>
      <c r="H3" s="174" t="s">
        <v>407</v>
      </c>
    </row>
    <row r="4" spans="1:8" ht="41.25" customHeight="1" thickBot="1" x14ac:dyDescent="0.3">
      <c r="A4" s="176"/>
      <c r="B4" s="171" t="s">
        <v>273</v>
      </c>
      <c r="C4" s="172"/>
      <c r="D4" s="173"/>
      <c r="E4" s="171" t="s">
        <v>275</v>
      </c>
      <c r="F4" s="172"/>
      <c r="G4" s="173"/>
      <c r="H4" s="174"/>
    </row>
    <row r="5" spans="1:8" ht="27.6" customHeight="1" x14ac:dyDescent="0.25">
      <c r="A5" s="177" t="s">
        <v>283</v>
      </c>
      <c r="B5" s="47" t="s">
        <v>276</v>
      </c>
      <c r="C5" s="47" t="s">
        <v>278</v>
      </c>
      <c r="D5" s="47" t="s">
        <v>280</v>
      </c>
      <c r="E5" s="47" t="s">
        <v>276</v>
      </c>
      <c r="F5" s="47" t="s">
        <v>278</v>
      </c>
      <c r="G5" s="47" t="s">
        <v>280</v>
      </c>
      <c r="H5" s="175" t="s">
        <v>396</v>
      </c>
    </row>
    <row r="6" spans="1:8" ht="24" customHeight="1" thickBot="1" x14ac:dyDescent="0.3">
      <c r="A6" s="178"/>
      <c r="B6" s="46" t="s">
        <v>277</v>
      </c>
      <c r="C6" s="46" t="s">
        <v>279</v>
      </c>
      <c r="D6" s="46" t="s">
        <v>281</v>
      </c>
      <c r="E6" s="46" t="s">
        <v>277</v>
      </c>
      <c r="F6" s="46" t="s">
        <v>279</v>
      </c>
      <c r="G6" s="46" t="s">
        <v>281</v>
      </c>
      <c r="H6" s="175"/>
    </row>
    <row r="7" spans="1:8" ht="19.899999999999999" customHeight="1" thickBot="1" x14ac:dyDescent="0.3">
      <c r="A7" s="77" t="s">
        <v>167</v>
      </c>
      <c r="B7" s="43" t="s">
        <v>168</v>
      </c>
      <c r="C7" s="43" t="s">
        <v>169</v>
      </c>
      <c r="D7" s="44" t="s">
        <v>170</v>
      </c>
      <c r="E7" s="43" t="s">
        <v>171</v>
      </c>
      <c r="F7" s="43" t="s">
        <v>172</v>
      </c>
      <c r="G7" s="48" t="s">
        <v>173</v>
      </c>
      <c r="H7" s="49" t="s">
        <v>174</v>
      </c>
    </row>
    <row r="8" spans="1:8" ht="24.95" customHeight="1" thickBot="1" x14ac:dyDescent="0.3">
      <c r="A8" s="78">
        <v>1985</v>
      </c>
      <c r="B8" s="7">
        <v>15</v>
      </c>
      <c r="C8" s="7">
        <v>25</v>
      </c>
      <c r="D8" s="7">
        <v>0</v>
      </c>
      <c r="E8" s="7">
        <v>1</v>
      </c>
      <c r="F8" s="7">
        <v>3</v>
      </c>
      <c r="G8" s="7">
        <v>0</v>
      </c>
      <c r="H8" s="141">
        <f>(SUM(E8:G8)/SUM(B8:D8)*100)</f>
        <v>10</v>
      </c>
    </row>
    <row r="9" spans="1:8" ht="24.95" customHeight="1" thickBot="1" x14ac:dyDescent="0.3">
      <c r="A9" s="78">
        <v>1990</v>
      </c>
      <c r="B9" s="8">
        <v>17</v>
      </c>
      <c r="C9" s="8">
        <v>17</v>
      </c>
      <c r="D9" s="8">
        <v>5</v>
      </c>
      <c r="E9" s="8">
        <v>0</v>
      </c>
      <c r="F9" s="8">
        <v>1</v>
      </c>
      <c r="G9" s="8">
        <v>1</v>
      </c>
      <c r="H9" s="142">
        <f>SUM(E9:G9)/SUM(B9:D9)*100</f>
        <v>5.1282051282051277</v>
      </c>
    </row>
    <row r="10" spans="1:8" ht="24.95" customHeight="1" thickBot="1" x14ac:dyDescent="0.3">
      <c r="A10" s="78">
        <v>1995</v>
      </c>
      <c r="B10" s="7">
        <v>12</v>
      </c>
      <c r="C10" s="7">
        <v>37</v>
      </c>
      <c r="D10" s="7">
        <v>3</v>
      </c>
      <c r="E10" s="7">
        <v>1</v>
      </c>
      <c r="F10" s="7">
        <v>4</v>
      </c>
      <c r="G10" s="7">
        <v>1</v>
      </c>
      <c r="H10" s="141">
        <f t="shared" ref="H10" si="0">(SUM(E10:G10)/SUM(B10:D10)*100)</f>
        <v>11.538461538461538</v>
      </c>
    </row>
    <row r="11" spans="1:8" ht="24.95" customHeight="1" thickBot="1" x14ac:dyDescent="0.3">
      <c r="A11" s="78">
        <v>1996</v>
      </c>
      <c r="B11" s="8">
        <v>18</v>
      </c>
      <c r="C11" s="8">
        <v>21</v>
      </c>
      <c r="D11" s="8">
        <v>0</v>
      </c>
      <c r="E11" s="8">
        <v>0</v>
      </c>
      <c r="F11" s="8">
        <v>1</v>
      </c>
      <c r="G11" s="8">
        <v>0</v>
      </c>
      <c r="H11" s="142">
        <f t="shared" ref="H11" si="1">SUM(E11:G11)/SUM(B11:D11)*100</f>
        <v>2.5641025641025639</v>
      </c>
    </row>
    <row r="12" spans="1:8" ht="24.95" customHeight="1" thickBot="1" x14ac:dyDescent="0.3">
      <c r="A12" s="78">
        <v>1997</v>
      </c>
      <c r="B12" s="7">
        <v>20</v>
      </c>
      <c r="C12" s="7">
        <v>24</v>
      </c>
      <c r="D12" s="7">
        <v>0</v>
      </c>
      <c r="E12" s="7">
        <v>0</v>
      </c>
      <c r="F12" s="7">
        <v>5</v>
      </c>
      <c r="G12" s="7">
        <v>0</v>
      </c>
      <c r="H12" s="141">
        <f t="shared" ref="H12" si="2">(SUM(E12:G12)/SUM(B12:D12)*100)</f>
        <v>11.363636363636363</v>
      </c>
    </row>
    <row r="13" spans="1:8" ht="24.95" customHeight="1" thickBot="1" x14ac:dyDescent="0.3">
      <c r="A13" s="6">
        <v>1998</v>
      </c>
      <c r="B13" s="8">
        <v>21</v>
      </c>
      <c r="C13" s="8">
        <v>21</v>
      </c>
      <c r="D13" s="8">
        <v>0</v>
      </c>
      <c r="E13" s="8">
        <v>1</v>
      </c>
      <c r="F13" s="8">
        <v>3</v>
      </c>
      <c r="G13" s="8">
        <v>0</v>
      </c>
      <c r="H13" s="142">
        <f t="shared" ref="H13" si="3">SUM(E13:G13)/SUM(B13:D13)*100</f>
        <v>9.5238095238095237</v>
      </c>
    </row>
    <row r="14" spans="1:8" ht="24.95" customHeight="1" thickBot="1" x14ac:dyDescent="0.3">
      <c r="A14" s="6">
        <v>2002</v>
      </c>
      <c r="B14" s="7">
        <v>32</v>
      </c>
      <c r="C14" s="7">
        <v>41</v>
      </c>
      <c r="D14" s="7">
        <v>0</v>
      </c>
      <c r="E14" s="7">
        <v>2</v>
      </c>
      <c r="F14" s="7">
        <v>6</v>
      </c>
      <c r="G14" s="7">
        <v>0</v>
      </c>
      <c r="H14" s="141">
        <f t="shared" ref="H14" si="4">(SUM(E14:G14)/SUM(B14:D14)*100)</f>
        <v>10.95890410958904</v>
      </c>
    </row>
    <row r="15" spans="1:8" ht="24.95" customHeight="1" thickBot="1" x14ac:dyDescent="0.3">
      <c r="A15" s="6">
        <v>2004</v>
      </c>
      <c r="B15" s="8">
        <v>29</v>
      </c>
      <c r="C15" s="8">
        <v>39</v>
      </c>
      <c r="D15" s="8">
        <v>0</v>
      </c>
      <c r="E15" s="8">
        <v>1</v>
      </c>
      <c r="F15" s="8">
        <v>6</v>
      </c>
      <c r="G15" s="8">
        <v>0</v>
      </c>
      <c r="H15" s="142">
        <f t="shared" ref="H15" si="5">SUM(E15:G15)/SUM(B15:D15)*100</f>
        <v>10.294117647058822</v>
      </c>
    </row>
    <row r="16" spans="1:8" ht="24.95" customHeight="1" thickBot="1" x14ac:dyDescent="0.3">
      <c r="A16" s="6">
        <v>2003</v>
      </c>
      <c r="B16" s="7">
        <v>30</v>
      </c>
      <c r="C16" s="7">
        <v>48</v>
      </c>
      <c r="D16" s="7">
        <v>0</v>
      </c>
      <c r="E16" s="7">
        <v>1</v>
      </c>
      <c r="F16" s="7">
        <v>5</v>
      </c>
      <c r="G16" s="7">
        <v>0</v>
      </c>
      <c r="H16" s="141">
        <f t="shared" ref="H16" si="6">(SUM(E16:G16)/SUM(B16:D16)*100)</f>
        <v>7.6923076923076925</v>
      </c>
    </row>
    <row r="17" spans="1:8" ht="24.95" customHeight="1" thickBot="1" x14ac:dyDescent="0.3">
      <c r="A17" s="6">
        <v>2009</v>
      </c>
      <c r="B17" s="8">
        <v>40</v>
      </c>
      <c r="C17" s="8">
        <v>38</v>
      </c>
      <c r="D17" s="8">
        <v>0</v>
      </c>
      <c r="E17" s="8">
        <v>3</v>
      </c>
      <c r="F17" s="8">
        <v>4</v>
      </c>
      <c r="G17" s="8">
        <v>0</v>
      </c>
      <c r="H17" s="142">
        <f t="shared" ref="H17" si="7">SUM(E17:G17)/SUM(B17:D17)*100</f>
        <v>8.9743589743589745</v>
      </c>
    </row>
    <row r="18" spans="1:8" ht="24.95" customHeight="1" thickBot="1" x14ac:dyDescent="0.3">
      <c r="A18" s="6">
        <v>2011</v>
      </c>
      <c r="B18" s="7">
        <v>32</v>
      </c>
      <c r="C18" s="7">
        <v>44</v>
      </c>
      <c r="D18" s="7">
        <v>0</v>
      </c>
      <c r="E18" s="7">
        <v>2</v>
      </c>
      <c r="F18" s="7">
        <v>6</v>
      </c>
      <c r="G18" s="7">
        <v>0</v>
      </c>
      <c r="H18" s="141">
        <f t="shared" ref="H18" si="8">(SUM(E18:G18)/SUM(B18:D18)*100)</f>
        <v>10.526315789473683</v>
      </c>
    </row>
    <row r="19" spans="1:8" ht="24.95" customHeight="1" thickBot="1" x14ac:dyDescent="0.3">
      <c r="A19" s="6">
        <v>2012</v>
      </c>
      <c r="B19" s="8">
        <v>31</v>
      </c>
      <c r="C19" s="8">
        <v>43</v>
      </c>
      <c r="D19" s="8">
        <v>0</v>
      </c>
      <c r="E19" s="8">
        <v>2</v>
      </c>
      <c r="F19" s="8">
        <v>6</v>
      </c>
      <c r="G19" s="8">
        <v>0</v>
      </c>
      <c r="H19" s="142">
        <f t="shared" ref="H19" si="9">SUM(E19:G19)/SUM(B19:D19)*100</f>
        <v>10.810810810810811</v>
      </c>
    </row>
    <row r="20" spans="1:8" ht="24.95" customHeight="1" thickBot="1" x14ac:dyDescent="0.3">
      <c r="A20" s="6">
        <v>2013</v>
      </c>
      <c r="B20" s="7">
        <v>31</v>
      </c>
      <c r="C20" s="7">
        <v>47</v>
      </c>
      <c r="D20" s="7">
        <v>0</v>
      </c>
      <c r="E20" s="7">
        <v>3</v>
      </c>
      <c r="F20" s="7">
        <v>9</v>
      </c>
      <c r="G20" s="7">
        <v>0</v>
      </c>
      <c r="H20" s="141">
        <f t="shared" ref="H20" si="10">(SUM(E20:G20)/SUM(B20:D20)*100)</f>
        <v>15.384615384615385</v>
      </c>
    </row>
    <row r="21" spans="1:8" ht="24.95" customHeight="1" thickBot="1" x14ac:dyDescent="0.3">
      <c r="A21" s="6">
        <v>2014</v>
      </c>
      <c r="B21" s="8">
        <v>23</v>
      </c>
      <c r="C21" s="8">
        <v>22</v>
      </c>
      <c r="D21" s="8">
        <v>0</v>
      </c>
      <c r="E21" s="8">
        <v>6</v>
      </c>
      <c r="F21" s="8">
        <v>1</v>
      </c>
      <c r="G21" s="8">
        <v>0</v>
      </c>
      <c r="H21" s="142">
        <f t="shared" ref="H21" si="11">SUM(E21:G21)/SUM(B21:D21)*100</f>
        <v>15.555555555555555</v>
      </c>
    </row>
    <row r="22" spans="1:8" ht="24.95" customHeight="1" thickBot="1" x14ac:dyDescent="0.3">
      <c r="A22" s="6">
        <v>2015</v>
      </c>
      <c r="B22" s="7">
        <v>23</v>
      </c>
      <c r="C22" s="7">
        <v>22</v>
      </c>
      <c r="D22" s="7">
        <v>0</v>
      </c>
      <c r="E22" s="7">
        <v>6</v>
      </c>
      <c r="F22" s="7">
        <v>2</v>
      </c>
      <c r="G22" s="7">
        <v>0</v>
      </c>
      <c r="H22" s="141">
        <f t="shared" ref="H22" si="12">(SUM(E22:G22)/SUM(B22:D22)*100)</f>
        <v>17.777777777777779</v>
      </c>
    </row>
    <row r="23" spans="1:8" ht="24.95" customHeight="1" thickBot="1" x14ac:dyDescent="0.3">
      <c r="A23" s="6">
        <v>2016</v>
      </c>
      <c r="B23" s="8">
        <v>26</v>
      </c>
      <c r="C23" s="8">
        <v>49</v>
      </c>
      <c r="D23" s="8">
        <v>0</v>
      </c>
      <c r="E23" s="8">
        <v>5</v>
      </c>
      <c r="F23" s="8">
        <v>4</v>
      </c>
      <c r="G23" s="8">
        <v>0</v>
      </c>
      <c r="H23" s="142">
        <f t="shared" ref="H23" si="13">SUM(E23:G23)/SUM(B23:D23)*100</f>
        <v>12</v>
      </c>
    </row>
    <row r="24" spans="1:8" ht="24.95" customHeight="1" thickBot="1" x14ac:dyDescent="0.3">
      <c r="A24" s="6">
        <v>2017</v>
      </c>
      <c r="B24" s="7">
        <v>27</v>
      </c>
      <c r="C24" s="7">
        <v>48</v>
      </c>
      <c r="D24" s="7">
        <v>0</v>
      </c>
      <c r="E24" s="7">
        <v>6</v>
      </c>
      <c r="F24" s="7">
        <v>3</v>
      </c>
      <c r="G24" s="7">
        <v>0</v>
      </c>
      <c r="H24" s="141">
        <f t="shared" ref="H24" si="14">(SUM(E24:G24)/SUM(B24:D24)*100)</f>
        <v>12</v>
      </c>
    </row>
    <row r="25" spans="1:8" ht="24.95" customHeight="1" thickBot="1" x14ac:dyDescent="0.3">
      <c r="A25" s="6">
        <v>2018</v>
      </c>
      <c r="B25" s="8">
        <v>25</v>
      </c>
      <c r="C25" s="8">
        <v>49</v>
      </c>
      <c r="D25" s="8">
        <v>0</v>
      </c>
      <c r="E25" s="8">
        <v>6</v>
      </c>
      <c r="F25" s="8">
        <v>3</v>
      </c>
      <c r="G25" s="8">
        <v>0</v>
      </c>
      <c r="H25" s="142">
        <f t="shared" ref="H25" si="15">SUM(E25:G25)/SUM(B25:D25)*100</f>
        <v>12.162162162162163</v>
      </c>
    </row>
    <row r="26" spans="1:8" ht="24.95" customHeight="1" thickBot="1" x14ac:dyDescent="0.3">
      <c r="A26" s="6">
        <v>2019</v>
      </c>
      <c r="B26" s="7">
        <v>24</v>
      </c>
      <c r="C26" s="7">
        <v>33</v>
      </c>
      <c r="D26" s="7">
        <v>0</v>
      </c>
      <c r="E26" s="7">
        <v>3</v>
      </c>
      <c r="F26" s="7">
        <v>3</v>
      </c>
      <c r="G26" s="7">
        <v>0</v>
      </c>
      <c r="H26" s="141">
        <f t="shared" ref="H26" si="16">(SUM(E26:G26)/SUM(B26:D26)*100)</f>
        <v>10.526315789473683</v>
      </c>
    </row>
    <row r="27" spans="1:8" ht="24.95" customHeight="1" thickBot="1" x14ac:dyDescent="0.3">
      <c r="A27" s="6">
        <v>2020</v>
      </c>
      <c r="B27" s="8">
        <v>22</v>
      </c>
      <c r="C27" s="8">
        <v>32</v>
      </c>
      <c r="D27" s="8">
        <v>0</v>
      </c>
      <c r="E27" s="8">
        <v>2</v>
      </c>
      <c r="F27" s="8">
        <v>3</v>
      </c>
      <c r="G27" s="8">
        <v>0</v>
      </c>
      <c r="H27" s="142">
        <f t="shared" ref="H27" si="17">SUM(E27:G27)/SUM(B27:D27)*100</f>
        <v>9.2592592592592595</v>
      </c>
    </row>
    <row r="28" spans="1:8" x14ac:dyDescent="0.25">
      <c r="A28" s="168" t="s">
        <v>366</v>
      </c>
      <c r="B28" s="169"/>
      <c r="C28" s="169"/>
      <c r="D28" s="169"/>
      <c r="E28" s="169"/>
      <c r="F28" s="169"/>
      <c r="G28" s="169"/>
      <c r="H28" s="170"/>
    </row>
    <row r="29" spans="1:8" ht="15.75" thickBot="1" x14ac:dyDescent="0.3">
      <c r="A29" s="159" t="s">
        <v>0</v>
      </c>
      <c r="B29" s="160"/>
      <c r="C29" s="160"/>
      <c r="D29" s="160"/>
      <c r="E29" s="160"/>
      <c r="F29" s="160"/>
      <c r="G29" s="160"/>
      <c r="H29" s="161"/>
    </row>
  </sheetData>
  <mergeCells count="12">
    <mergeCell ref="A29:H29"/>
    <mergeCell ref="A1:H1"/>
    <mergeCell ref="B3:D3"/>
    <mergeCell ref="E3:G3"/>
    <mergeCell ref="A28:H28"/>
    <mergeCell ref="B4:D4"/>
    <mergeCell ref="E4:G4"/>
    <mergeCell ref="H3:H4"/>
    <mergeCell ref="H5:H6"/>
    <mergeCell ref="A3:A4"/>
    <mergeCell ref="A5:A6"/>
    <mergeCell ref="A2:H2"/>
  </mergeCells>
  <pageMargins left="0.7" right="0.7" top="0.75" bottom="0.75" header="0.3" footer="0.3"/>
  <pageSetup orientation="portrait" r:id="rId1"/>
  <ignoredErrors>
    <ignoredError sqref="A7:H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"/>
  <sheetViews>
    <sheetView view="pageBreakPreview" zoomScaleSheetLayoutView="100" workbookViewId="0">
      <selection activeCell="E4" sqref="E4:E5"/>
    </sheetView>
  </sheetViews>
  <sheetFormatPr defaultColWidth="8.85546875" defaultRowHeight="15" x14ac:dyDescent="0.25"/>
  <cols>
    <col min="1" max="1" width="30.85546875" customWidth="1"/>
    <col min="2" max="2" width="19.28515625" customWidth="1"/>
    <col min="3" max="3" width="19" customWidth="1"/>
    <col min="4" max="4" width="18" customWidth="1"/>
    <col min="5" max="5" width="32.5703125" customWidth="1"/>
  </cols>
  <sheetData>
    <row r="1" spans="1:5" ht="27" customHeight="1" x14ac:dyDescent="0.25">
      <c r="A1" s="228" t="s">
        <v>185</v>
      </c>
      <c r="B1" s="229"/>
      <c r="C1" s="229"/>
      <c r="D1" s="229"/>
      <c r="E1" s="229"/>
    </row>
    <row r="2" spans="1:5" ht="27" customHeight="1" x14ac:dyDescent="0.25">
      <c r="A2" s="228" t="s">
        <v>421</v>
      </c>
      <c r="B2" s="229"/>
      <c r="C2" s="229"/>
      <c r="D2" s="229"/>
      <c r="E2" s="229"/>
    </row>
    <row r="3" spans="1:5" ht="15.75" thickBot="1" x14ac:dyDescent="0.3">
      <c r="A3" s="280" t="s">
        <v>148</v>
      </c>
      <c r="B3" s="281"/>
      <c r="C3" s="281"/>
      <c r="D3" s="281"/>
      <c r="E3" s="281"/>
    </row>
    <row r="4" spans="1:5" ht="58.9" customHeight="1" x14ac:dyDescent="0.25">
      <c r="A4" s="240" t="s">
        <v>354</v>
      </c>
      <c r="B4" s="45" t="s">
        <v>356</v>
      </c>
      <c r="C4" s="79" t="s">
        <v>358</v>
      </c>
      <c r="D4" s="45" t="s">
        <v>360</v>
      </c>
      <c r="E4" s="240" t="s">
        <v>355</v>
      </c>
    </row>
    <row r="5" spans="1:5" ht="58.9" customHeight="1" thickBot="1" x14ac:dyDescent="0.3">
      <c r="A5" s="235"/>
      <c r="B5" s="46" t="s">
        <v>357</v>
      </c>
      <c r="C5" s="46" t="s">
        <v>359</v>
      </c>
      <c r="D5" s="46" t="s">
        <v>361</v>
      </c>
      <c r="E5" s="235"/>
    </row>
    <row r="6" spans="1:5" ht="39.950000000000003" customHeight="1" thickBot="1" x14ac:dyDescent="0.3">
      <c r="A6" s="52" t="s">
        <v>166</v>
      </c>
      <c r="B6" s="30" t="s">
        <v>163</v>
      </c>
      <c r="C6" s="30" t="s">
        <v>164</v>
      </c>
      <c r="D6" s="30" t="s">
        <v>165</v>
      </c>
      <c r="E6" s="52" t="s">
        <v>362</v>
      </c>
    </row>
    <row r="7" spans="1:5" ht="39.950000000000003" customHeight="1" thickBot="1" x14ac:dyDescent="0.3">
      <c r="A7" s="9" t="s">
        <v>149</v>
      </c>
      <c r="B7" s="87">
        <v>1333863</v>
      </c>
      <c r="C7" s="87">
        <v>174716</v>
      </c>
      <c r="D7" s="88">
        <f>C7/B7</f>
        <v>0.13098496622216824</v>
      </c>
      <c r="E7" s="42" t="s">
        <v>261</v>
      </c>
    </row>
    <row r="8" spans="1:5" ht="39.950000000000003" customHeight="1" thickBot="1" x14ac:dyDescent="0.3">
      <c r="A8" s="9" t="s">
        <v>150</v>
      </c>
      <c r="B8" s="89">
        <v>224963</v>
      </c>
      <c r="C8" s="89">
        <v>20391</v>
      </c>
      <c r="D8" s="91">
        <f t="shared" ref="D8" si="0">C8/B8</f>
        <v>9.0641572169645676E-2</v>
      </c>
      <c r="E8" s="42" t="s">
        <v>262</v>
      </c>
    </row>
    <row r="9" spans="1:5" ht="39.950000000000003" customHeight="1" thickBot="1" x14ac:dyDescent="0.3">
      <c r="A9" s="9" t="s">
        <v>383</v>
      </c>
      <c r="B9" s="90">
        <v>398764</v>
      </c>
      <c r="C9" s="90">
        <v>14401</v>
      </c>
      <c r="D9" s="88">
        <f t="shared" ref="D9:D21" si="1">C9/B9</f>
        <v>3.6114092545967036E-2</v>
      </c>
      <c r="E9" s="42" t="s">
        <v>385</v>
      </c>
    </row>
    <row r="10" spans="1:5" ht="39.950000000000003" customHeight="1" thickBot="1" x14ac:dyDescent="0.3">
      <c r="A10" s="9" t="s">
        <v>384</v>
      </c>
      <c r="B10" s="89">
        <v>133898</v>
      </c>
      <c r="C10" s="89">
        <v>5845</v>
      </c>
      <c r="D10" s="91">
        <f t="shared" si="1"/>
        <v>4.3652631107260753E-2</v>
      </c>
      <c r="E10" s="42" t="s">
        <v>386</v>
      </c>
    </row>
    <row r="11" spans="1:5" ht="39.950000000000003" customHeight="1" thickBot="1" x14ac:dyDescent="0.3">
      <c r="A11" s="60" t="s">
        <v>363</v>
      </c>
      <c r="B11" s="61"/>
      <c r="C11" s="66"/>
      <c r="D11" s="61"/>
      <c r="E11" s="62" t="s">
        <v>364</v>
      </c>
    </row>
    <row r="12" spans="1:5" ht="39.950000000000003" customHeight="1" thickBot="1" x14ac:dyDescent="0.3">
      <c r="A12" s="56" t="s">
        <v>151</v>
      </c>
      <c r="B12" s="37">
        <v>60524</v>
      </c>
      <c r="C12" s="31">
        <v>953</v>
      </c>
      <c r="D12" s="88">
        <f t="shared" si="1"/>
        <v>1.5745819840063447E-2</v>
      </c>
      <c r="E12" s="57" t="s">
        <v>263</v>
      </c>
    </row>
    <row r="13" spans="1:5" ht="39.950000000000003" customHeight="1" thickBot="1" x14ac:dyDescent="0.3">
      <c r="A13" s="9" t="s">
        <v>152</v>
      </c>
      <c r="B13" s="38">
        <v>237750</v>
      </c>
      <c r="C13" s="32">
        <v>5139</v>
      </c>
      <c r="D13" s="91">
        <f t="shared" si="1"/>
        <v>2.1615141955835963E-2</v>
      </c>
      <c r="E13" s="42" t="s">
        <v>264</v>
      </c>
    </row>
    <row r="14" spans="1:5" ht="39.950000000000003" customHeight="1" thickBot="1" x14ac:dyDescent="0.3">
      <c r="A14" s="9" t="s">
        <v>153</v>
      </c>
      <c r="B14" s="37">
        <v>141650</v>
      </c>
      <c r="C14" s="31">
        <v>6350</v>
      </c>
      <c r="D14" s="88">
        <f t="shared" si="1"/>
        <v>4.4828803388633959E-2</v>
      </c>
      <c r="E14" s="42" t="s">
        <v>265</v>
      </c>
    </row>
    <row r="15" spans="1:5" ht="39.950000000000003" customHeight="1" thickBot="1" x14ac:dyDescent="0.3">
      <c r="A15" s="9" t="s">
        <v>154</v>
      </c>
      <c r="B15" s="38">
        <v>299410</v>
      </c>
      <c r="C15" s="32">
        <v>7860</v>
      </c>
      <c r="D15" s="91">
        <f t="shared" si="1"/>
        <v>2.6251628202130856E-2</v>
      </c>
      <c r="E15" s="42" t="s">
        <v>266</v>
      </c>
    </row>
    <row r="16" spans="1:5" ht="39.950000000000003" customHeight="1" thickBot="1" x14ac:dyDescent="0.3">
      <c r="A16" s="9" t="s">
        <v>155</v>
      </c>
      <c r="B16" s="37">
        <v>82631</v>
      </c>
      <c r="C16" s="31">
        <v>2023</v>
      </c>
      <c r="D16" s="88">
        <f t="shared" si="1"/>
        <v>2.4482337137393957E-2</v>
      </c>
      <c r="E16" s="42" t="s">
        <v>267</v>
      </c>
    </row>
    <row r="17" spans="1:5" ht="39.950000000000003" customHeight="1" thickBot="1" x14ac:dyDescent="0.3">
      <c r="A17" s="9" t="s">
        <v>156</v>
      </c>
      <c r="B17" s="38">
        <v>10996</v>
      </c>
      <c r="C17" s="32">
        <v>122</v>
      </c>
      <c r="D17" s="91">
        <f t="shared" si="1"/>
        <v>1.1094943615860314E-2</v>
      </c>
      <c r="E17" s="42" t="s">
        <v>268</v>
      </c>
    </row>
    <row r="18" spans="1:5" ht="39.950000000000003" customHeight="1" thickBot="1" x14ac:dyDescent="0.3">
      <c r="A18" s="9" t="s">
        <v>157</v>
      </c>
      <c r="B18" s="37">
        <v>9857</v>
      </c>
      <c r="C18" s="31">
        <v>106</v>
      </c>
      <c r="D18" s="88">
        <f t="shared" si="1"/>
        <v>1.0753779040275946E-2</v>
      </c>
      <c r="E18" s="42" t="s">
        <v>269</v>
      </c>
    </row>
    <row r="19" spans="1:5" ht="39.950000000000003" customHeight="1" thickBot="1" x14ac:dyDescent="0.3">
      <c r="A19" s="9" t="s">
        <v>158</v>
      </c>
      <c r="B19" s="38">
        <v>60764</v>
      </c>
      <c r="C19" s="32">
        <v>2335</v>
      </c>
      <c r="D19" s="91">
        <f t="shared" si="1"/>
        <v>3.8427358304259099E-2</v>
      </c>
      <c r="E19" s="42" t="s">
        <v>270</v>
      </c>
    </row>
    <row r="20" spans="1:5" ht="39.950000000000003" customHeight="1" thickBot="1" x14ac:dyDescent="0.3">
      <c r="A20" s="9" t="s">
        <v>159</v>
      </c>
      <c r="B20" s="58">
        <v>78809</v>
      </c>
      <c r="C20" s="59">
        <v>2080</v>
      </c>
      <c r="D20" s="88">
        <f t="shared" si="1"/>
        <v>2.6392924665964546E-2</v>
      </c>
      <c r="E20" s="42" t="s">
        <v>271</v>
      </c>
    </row>
    <row r="21" spans="1:5" ht="39.950000000000003" customHeight="1" thickBot="1" x14ac:dyDescent="0.3">
      <c r="A21" s="63" t="s">
        <v>3</v>
      </c>
      <c r="B21" s="64">
        <f>SUM(B7:B20)</f>
        <v>3073879</v>
      </c>
      <c r="C21" s="64">
        <f>SUM(C7:C20)</f>
        <v>242321</v>
      </c>
      <c r="D21" s="91">
        <f t="shared" si="1"/>
        <v>7.8832315780809847E-2</v>
      </c>
      <c r="E21" s="65" t="s">
        <v>260</v>
      </c>
    </row>
    <row r="22" spans="1:5" x14ac:dyDescent="0.25">
      <c r="A22" s="181" t="s">
        <v>372</v>
      </c>
      <c r="B22" s="182"/>
      <c r="C22" s="182"/>
      <c r="D22" s="182"/>
      <c r="E22" s="182"/>
    </row>
    <row r="23" spans="1:5" x14ac:dyDescent="0.25">
      <c r="A23" s="181" t="s">
        <v>160</v>
      </c>
      <c r="B23" s="182"/>
      <c r="C23" s="182"/>
      <c r="D23" s="182"/>
      <c r="E23" s="182"/>
    </row>
    <row r="24" spans="1:5" x14ac:dyDescent="0.25">
      <c r="A24" s="181" t="s">
        <v>161</v>
      </c>
      <c r="B24" s="182"/>
      <c r="C24" s="182"/>
      <c r="D24" s="182"/>
      <c r="E24" s="182"/>
    </row>
  </sheetData>
  <mergeCells count="8">
    <mergeCell ref="A23:E23"/>
    <mergeCell ref="A24:E24"/>
    <mergeCell ref="A1:E1"/>
    <mergeCell ref="A2:E2"/>
    <mergeCell ref="A3:E3"/>
    <mergeCell ref="A22:E22"/>
    <mergeCell ref="A4:A5"/>
    <mergeCell ref="E4:E5"/>
  </mergeCells>
  <pageMargins left="0.7" right="0.7" top="0.75" bottom="0.75" header="0.3" footer="0.3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5"/>
  <sheetViews>
    <sheetView tabSelected="1" view="pageBreakPreview" zoomScaleSheetLayoutView="100" workbookViewId="0">
      <selection activeCell="H5" sqref="H5"/>
    </sheetView>
  </sheetViews>
  <sheetFormatPr defaultRowHeight="15" x14ac:dyDescent="0.25"/>
  <cols>
    <col min="1" max="1" width="19.28515625" customWidth="1"/>
    <col min="2" max="2" width="14.28515625" customWidth="1"/>
    <col min="3" max="4" width="14.7109375" customWidth="1"/>
    <col min="5" max="5" width="25.42578125" customWidth="1"/>
  </cols>
  <sheetData>
    <row r="1" spans="1:5" ht="40.15" customHeight="1" x14ac:dyDescent="0.25">
      <c r="A1" s="283" t="s">
        <v>381</v>
      </c>
      <c r="B1" s="283"/>
      <c r="C1" s="283"/>
      <c r="D1" s="283"/>
      <c r="E1" s="283"/>
    </row>
    <row r="2" spans="1:5" ht="42" customHeight="1" thickBot="1" x14ac:dyDescent="0.3">
      <c r="A2" s="287" t="s">
        <v>380</v>
      </c>
      <c r="B2" s="288"/>
      <c r="C2" s="288"/>
      <c r="D2" s="288"/>
      <c r="E2" s="289"/>
    </row>
    <row r="3" spans="1:5" ht="15.75" customHeight="1" x14ac:dyDescent="0.25">
      <c r="A3" s="165" t="s">
        <v>145</v>
      </c>
      <c r="B3" s="165" t="s">
        <v>379</v>
      </c>
      <c r="C3" s="166"/>
      <c r="D3" s="166"/>
      <c r="E3" s="240" t="s">
        <v>234</v>
      </c>
    </row>
    <row r="4" spans="1:5" ht="15.75" customHeight="1" thickBot="1" x14ac:dyDescent="0.3">
      <c r="A4" s="271"/>
      <c r="B4" s="272" t="s">
        <v>378</v>
      </c>
      <c r="C4" s="290"/>
      <c r="D4" s="290"/>
      <c r="E4" s="234"/>
    </row>
    <row r="5" spans="1:5" ht="15.75" customHeight="1" x14ac:dyDescent="0.25">
      <c r="A5" s="271"/>
      <c r="B5" s="84" t="s">
        <v>2</v>
      </c>
      <c r="C5" s="85" t="s">
        <v>1</v>
      </c>
      <c r="D5" s="134" t="s">
        <v>331</v>
      </c>
      <c r="E5" s="234"/>
    </row>
    <row r="6" spans="1:5" ht="15.75" customHeight="1" thickBot="1" x14ac:dyDescent="0.3">
      <c r="A6" s="272"/>
      <c r="B6" s="140" t="s">
        <v>285</v>
      </c>
      <c r="C6" s="140" t="s">
        <v>286</v>
      </c>
      <c r="D6" s="139" t="s">
        <v>260</v>
      </c>
      <c r="E6" s="282"/>
    </row>
    <row r="7" spans="1:5" ht="15.75" thickBot="1" x14ac:dyDescent="0.3">
      <c r="A7" s="83" t="s">
        <v>167</v>
      </c>
      <c r="B7" s="158" t="s">
        <v>168</v>
      </c>
      <c r="C7" s="82" t="s">
        <v>169</v>
      </c>
      <c r="D7" s="158" t="s">
        <v>170</v>
      </c>
      <c r="E7" s="108" t="s">
        <v>171</v>
      </c>
    </row>
    <row r="8" spans="1:5" ht="19.149999999999999" customHeight="1" thickBot="1" x14ac:dyDescent="0.3">
      <c r="A8" s="109" t="s">
        <v>377</v>
      </c>
      <c r="B8" s="80">
        <v>7.8</v>
      </c>
      <c r="C8" s="105">
        <v>5.0999999999999996</v>
      </c>
      <c r="D8" s="80">
        <v>6.5</v>
      </c>
      <c r="E8" s="110" t="s">
        <v>235</v>
      </c>
    </row>
    <row r="9" spans="1:5" ht="15.75" thickBot="1" x14ac:dyDescent="0.3">
      <c r="A9" s="109" t="s">
        <v>46</v>
      </c>
      <c r="B9" s="81">
        <v>19.3</v>
      </c>
      <c r="C9" s="106">
        <v>10.3</v>
      </c>
      <c r="D9" s="81">
        <v>14.8</v>
      </c>
      <c r="E9" s="110" t="s">
        <v>205</v>
      </c>
    </row>
    <row r="10" spans="1:5" ht="15.75" thickBot="1" x14ac:dyDescent="0.3">
      <c r="A10" s="109" t="s">
        <v>47</v>
      </c>
      <c r="B10" s="80">
        <v>18.3</v>
      </c>
      <c r="C10" s="107">
        <v>10.199999999999999</v>
      </c>
      <c r="D10" s="80">
        <v>14.5</v>
      </c>
      <c r="E10" s="110" t="s">
        <v>206</v>
      </c>
    </row>
    <row r="11" spans="1:5" ht="15.75" thickBot="1" x14ac:dyDescent="0.3">
      <c r="A11" s="109" t="s">
        <v>48</v>
      </c>
      <c r="B11" s="81">
        <v>17.8</v>
      </c>
      <c r="C11" s="106">
        <v>8.9</v>
      </c>
      <c r="D11" s="81">
        <v>13.6</v>
      </c>
      <c r="E11" s="110" t="s">
        <v>207</v>
      </c>
    </row>
    <row r="12" spans="1:5" ht="15.75" thickBot="1" x14ac:dyDescent="0.3">
      <c r="A12" s="109" t="s">
        <v>49</v>
      </c>
      <c r="B12" s="80">
        <v>13.2</v>
      </c>
      <c r="C12" s="107">
        <v>5.8</v>
      </c>
      <c r="D12" s="80">
        <v>9.8000000000000007</v>
      </c>
      <c r="E12" s="110" t="s">
        <v>208</v>
      </c>
    </row>
    <row r="13" spans="1:5" ht="15.75" thickBot="1" x14ac:dyDescent="0.3">
      <c r="A13" s="109" t="s">
        <v>50</v>
      </c>
      <c r="B13" s="81">
        <v>53.3</v>
      </c>
      <c r="C13" s="106">
        <v>41.7</v>
      </c>
      <c r="D13" s="81">
        <v>47.7</v>
      </c>
      <c r="E13" s="110" t="s">
        <v>236</v>
      </c>
    </row>
    <row r="14" spans="1:5" ht="15.75" thickBot="1" x14ac:dyDescent="0.3">
      <c r="A14" s="109" t="s">
        <v>51</v>
      </c>
      <c r="B14" s="80">
        <v>16.100000000000001</v>
      </c>
      <c r="C14" s="107">
        <v>7.1</v>
      </c>
      <c r="D14" s="80">
        <v>11.7</v>
      </c>
      <c r="E14" s="110" t="s">
        <v>209</v>
      </c>
    </row>
    <row r="15" spans="1:5" ht="17.45" customHeight="1" thickBot="1" x14ac:dyDescent="0.3">
      <c r="A15" s="109" t="s">
        <v>52</v>
      </c>
      <c r="B15" s="81">
        <v>34.799999999999997</v>
      </c>
      <c r="C15" s="106">
        <v>9.8000000000000007</v>
      </c>
      <c r="D15" s="81">
        <v>23.8</v>
      </c>
      <c r="E15" s="110" t="s">
        <v>237</v>
      </c>
    </row>
    <row r="16" spans="1:5" ht="15.75" thickBot="1" x14ac:dyDescent="0.3">
      <c r="A16" s="109" t="s">
        <v>53</v>
      </c>
      <c r="B16" s="80">
        <v>54.3</v>
      </c>
      <c r="C16" s="107">
        <v>36</v>
      </c>
      <c r="D16" s="80">
        <v>47.1</v>
      </c>
      <c r="E16" s="110" t="s">
        <v>238</v>
      </c>
    </row>
    <row r="17" spans="1:5" ht="15.75" thickBot="1" x14ac:dyDescent="0.3">
      <c r="A17" s="109" t="s">
        <v>54</v>
      </c>
      <c r="B17" s="81">
        <v>54</v>
      </c>
      <c r="C17" s="106">
        <v>42.9</v>
      </c>
      <c r="D17" s="81">
        <v>49.1</v>
      </c>
      <c r="E17" s="110" t="s">
        <v>210</v>
      </c>
    </row>
    <row r="18" spans="1:5" ht="15.75" thickBot="1" x14ac:dyDescent="0.3">
      <c r="A18" s="109" t="s">
        <v>55</v>
      </c>
      <c r="B18" s="80">
        <v>54.3</v>
      </c>
      <c r="C18" s="107">
        <v>42.3</v>
      </c>
      <c r="D18" s="80">
        <v>48.8</v>
      </c>
      <c r="E18" s="110" t="s">
        <v>211</v>
      </c>
    </row>
    <row r="19" spans="1:5" ht="15.75" thickBot="1" x14ac:dyDescent="0.3">
      <c r="A19" s="109" t="s">
        <v>56</v>
      </c>
      <c r="B19" s="81">
        <v>28.6</v>
      </c>
      <c r="C19" s="106">
        <v>15.2</v>
      </c>
      <c r="D19" s="81">
        <v>22.1</v>
      </c>
      <c r="E19" s="110" t="s">
        <v>212</v>
      </c>
    </row>
    <row r="20" spans="1:5" ht="15.75" thickBot="1" x14ac:dyDescent="0.3">
      <c r="A20" s="109" t="s">
        <v>57</v>
      </c>
      <c r="B20" s="80">
        <v>34.6</v>
      </c>
      <c r="C20" s="107">
        <v>20.399999999999999</v>
      </c>
      <c r="D20" s="80">
        <v>28.2</v>
      </c>
      <c r="E20" s="110" t="s">
        <v>213</v>
      </c>
    </row>
    <row r="21" spans="1:5" ht="15.75" thickBot="1" x14ac:dyDescent="0.3">
      <c r="A21" s="109" t="s">
        <v>58</v>
      </c>
      <c r="B21" s="81">
        <v>38.200000000000003</v>
      </c>
      <c r="C21" s="106">
        <v>25.3</v>
      </c>
      <c r="D21" s="81">
        <v>31.6</v>
      </c>
      <c r="E21" s="110" t="s">
        <v>214</v>
      </c>
    </row>
    <row r="22" spans="1:5" ht="15.75" thickBot="1" x14ac:dyDescent="0.3">
      <c r="A22" s="109" t="s">
        <v>59</v>
      </c>
      <c r="B22" s="80">
        <v>26.3</v>
      </c>
      <c r="C22" s="107">
        <v>13.7</v>
      </c>
      <c r="D22" s="80">
        <v>20.3</v>
      </c>
      <c r="E22" s="110" t="s">
        <v>239</v>
      </c>
    </row>
    <row r="23" spans="1:5" ht="15.75" thickBot="1" x14ac:dyDescent="0.3">
      <c r="A23" s="109" t="s">
        <v>60</v>
      </c>
      <c r="B23" s="81">
        <v>15.1</v>
      </c>
      <c r="C23" s="106">
        <v>5.9</v>
      </c>
      <c r="D23" s="81">
        <v>10.7</v>
      </c>
      <c r="E23" s="110" t="s">
        <v>215</v>
      </c>
    </row>
    <row r="24" spans="1:5" ht="15.75" thickBot="1" x14ac:dyDescent="0.3">
      <c r="A24" s="109" t="s">
        <v>61</v>
      </c>
      <c r="B24" s="80">
        <v>22.1</v>
      </c>
      <c r="C24" s="107">
        <v>13.4</v>
      </c>
      <c r="D24" s="80">
        <v>18</v>
      </c>
      <c r="E24" s="110" t="s">
        <v>216</v>
      </c>
    </row>
    <row r="25" spans="1:5" ht="15.75" thickBot="1" x14ac:dyDescent="0.3">
      <c r="A25" s="109" t="s">
        <v>62</v>
      </c>
      <c r="B25" s="81">
        <v>44.9</v>
      </c>
      <c r="C25" s="106">
        <v>31.6</v>
      </c>
      <c r="D25" s="81">
        <v>38.1</v>
      </c>
      <c r="E25" s="110" t="s">
        <v>217</v>
      </c>
    </row>
    <row r="26" spans="1:5" ht="15.75" thickBot="1" x14ac:dyDescent="0.3">
      <c r="A26" s="109" t="s">
        <v>63</v>
      </c>
      <c r="B26" s="80">
        <v>53.7</v>
      </c>
      <c r="C26" s="107">
        <v>39.799999999999997</v>
      </c>
      <c r="D26" s="80">
        <v>46.3</v>
      </c>
      <c r="E26" s="110" t="s">
        <v>218</v>
      </c>
    </row>
    <row r="27" spans="1:5" ht="15.75" thickBot="1" x14ac:dyDescent="0.3">
      <c r="A27" s="109" t="s">
        <v>64</v>
      </c>
      <c r="B27" s="81">
        <v>16.399999999999999</v>
      </c>
      <c r="C27" s="106">
        <v>7.7</v>
      </c>
      <c r="D27" s="81">
        <v>12.3</v>
      </c>
      <c r="E27" s="110" t="s">
        <v>219</v>
      </c>
    </row>
    <row r="28" spans="1:5" ht="15.75" thickBot="1" x14ac:dyDescent="0.3">
      <c r="A28" s="109" t="s">
        <v>65</v>
      </c>
      <c r="B28" s="80">
        <v>32.299999999999997</v>
      </c>
      <c r="C28" s="107">
        <v>19.100000000000001</v>
      </c>
      <c r="D28" s="80">
        <v>26</v>
      </c>
      <c r="E28" s="110" t="s">
        <v>220</v>
      </c>
    </row>
    <row r="29" spans="1:5" ht="15.75" thickBot="1" x14ac:dyDescent="0.3">
      <c r="A29" s="109" t="s">
        <v>66</v>
      </c>
      <c r="B29" s="81">
        <v>26.7</v>
      </c>
      <c r="C29" s="106">
        <v>16.2</v>
      </c>
      <c r="D29" s="81">
        <v>21.6</v>
      </c>
      <c r="E29" s="110" t="s">
        <v>221</v>
      </c>
    </row>
    <row r="30" spans="1:5" ht="15.75" thickBot="1" x14ac:dyDescent="0.3">
      <c r="A30" s="109" t="s">
        <v>67</v>
      </c>
      <c r="B30" s="80">
        <v>13.5</v>
      </c>
      <c r="C30" s="107">
        <v>11.8</v>
      </c>
      <c r="D30" s="80">
        <v>12.7</v>
      </c>
      <c r="E30" s="110" t="s">
        <v>222</v>
      </c>
    </row>
    <row r="31" spans="1:5" ht="15.75" thickBot="1" x14ac:dyDescent="0.3">
      <c r="A31" s="109" t="s">
        <v>68</v>
      </c>
      <c r="B31" s="81">
        <v>32.6</v>
      </c>
      <c r="C31" s="106">
        <v>28.6</v>
      </c>
      <c r="D31" s="81">
        <v>30.7</v>
      </c>
      <c r="E31" s="110" t="s">
        <v>223</v>
      </c>
    </row>
    <row r="32" spans="1:5" ht="15.75" thickBot="1" x14ac:dyDescent="0.3">
      <c r="A32" s="109" t="s">
        <v>69</v>
      </c>
      <c r="B32" s="80">
        <v>32.200000000000003</v>
      </c>
      <c r="C32" s="107">
        <v>27.2</v>
      </c>
      <c r="D32" s="80">
        <v>29.8</v>
      </c>
      <c r="E32" s="110" t="s">
        <v>240</v>
      </c>
    </row>
    <row r="33" spans="1:5" ht="15.75" thickBot="1" x14ac:dyDescent="0.3">
      <c r="A33" s="109" t="s">
        <v>70</v>
      </c>
      <c r="B33" s="81">
        <v>12.6</v>
      </c>
      <c r="C33" s="106">
        <v>5.5</v>
      </c>
      <c r="D33" s="81">
        <v>9.1</v>
      </c>
      <c r="E33" s="110" t="s">
        <v>224</v>
      </c>
    </row>
    <row r="34" spans="1:5" ht="15.75" thickBot="1" x14ac:dyDescent="0.3">
      <c r="A34" s="109" t="s">
        <v>71</v>
      </c>
      <c r="B34" s="80">
        <v>46.8</v>
      </c>
      <c r="C34" s="107">
        <v>31.8</v>
      </c>
      <c r="D34" s="80">
        <v>39.4</v>
      </c>
      <c r="E34" s="110" t="s">
        <v>241</v>
      </c>
    </row>
    <row r="35" spans="1:5" ht="15.75" thickBot="1" x14ac:dyDescent="0.3">
      <c r="A35" s="109" t="s">
        <v>72</v>
      </c>
      <c r="B35" s="81">
        <v>38.299999999999997</v>
      </c>
      <c r="C35" s="106">
        <v>24.6</v>
      </c>
      <c r="D35" s="81">
        <v>31.9</v>
      </c>
      <c r="E35" s="110" t="s">
        <v>225</v>
      </c>
    </row>
    <row r="36" spans="1:5" ht="15.75" thickBot="1" x14ac:dyDescent="0.3">
      <c r="A36" s="109" t="s">
        <v>73</v>
      </c>
      <c r="B36" s="80">
        <v>20.7</v>
      </c>
      <c r="C36" s="107">
        <v>9.4</v>
      </c>
      <c r="D36" s="80">
        <v>15.3</v>
      </c>
      <c r="E36" s="110" t="s">
        <v>226</v>
      </c>
    </row>
    <row r="37" spans="1:5" ht="15.75" thickBot="1" x14ac:dyDescent="0.3">
      <c r="A37" s="109" t="s">
        <v>74</v>
      </c>
      <c r="B37" s="81">
        <v>48.5</v>
      </c>
      <c r="C37" s="106">
        <v>46</v>
      </c>
      <c r="D37" s="81">
        <v>47.3</v>
      </c>
      <c r="E37" s="110" t="s">
        <v>227</v>
      </c>
    </row>
    <row r="38" spans="1:5" ht="15.75" thickBot="1" x14ac:dyDescent="0.3">
      <c r="A38" s="109" t="s">
        <v>376</v>
      </c>
      <c r="B38" s="80">
        <v>27.2</v>
      </c>
      <c r="C38" s="107">
        <v>15.8</v>
      </c>
      <c r="D38" s="80">
        <v>21.4</v>
      </c>
      <c r="E38" s="110" t="s">
        <v>228</v>
      </c>
    </row>
    <row r="39" spans="1:5" ht="15.75" thickBot="1" x14ac:dyDescent="0.3">
      <c r="A39" s="109" t="s">
        <v>76</v>
      </c>
      <c r="B39" s="81">
        <v>27.8</v>
      </c>
      <c r="C39" s="106">
        <v>16.5</v>
      </c>
      <c r="D39" s="81">
        <v>22.2</v>
      </c>
      <c r="E39" s="110" t="s">
        <v>242</v>
      </c>
    </row>
    <row r="40" spans="1:5" ht="15.75" thickBot="1" x14ac:dyDescent="0.3">
      <c r="A40" s="109" t="s">
        <v>77</v>
      </c>
      <c r="B40" s="80">
        <v>8.6999999999999993</v>
      </c>
      <c r="C40" s="107">
        <v>3.1</v>
      </c>
      <c r="D40" s="80">
        <v>5.9</v>
      </c>
      <c r="E40" s="110" t="s">
        <v>229</v>
      </c>
    </row>
    <row r="41" spans="1:5" ht="15.75" thickBot="1" x14ac:dyDescent="0.3">
      <c r="A41" s="109" t="s">
        <v>79</v>
      </c>
      <c r="B41" s="81">
        <v>39.299999999999997</v>
      </c>
      <c r="C41" s="106">
        <v>23.9</v>
      </c>
      <c r="D41" s="81">
        <v>31.8</v>
      </c>
      <c r="E41" s="110" t="s">
        <v>231</v>
      </c>
    </row>
    <row r="42" spans="1:5" ht="15.75" thickBot="1" x14ac:dyDescent="0.3">
      <c r="A42" s="109" t="s">
        <v>375</v>
      </c>
      <c r="B42" s="80">
        <v>15.5</v>
      </c>
      <c r="C42" s="107">
        <v>7.4</v>
      </c>
      <c r="D42" s="80">
        <v>11.6</v>
      </c>
      <c r="E42" s="110" t="s">
        <v>230</v>
      </c>
    </row>
    <row r="43" spans="1:5" ht="15.75" thickBot="1" x14ac:dyDescent="0.3">
      <c r="A43" s="109" t="s">
        <v>80</v>
      </c>
      <c r="B43" s="81">
        <v>15.9</v>
      </c>
      <c r="C43" s="106">
        <v>9.1</v>
      </c>
      <c r="D43" s="81">
        <v>12.6</v>
      </c>
      <c r="E43" s="110" t="s">
        <v>232</v>
      </c>
    </row>
    <row r="44" spans="1:5" ht="15.75" thickBot="1" x14ac:dyDescent="0.3">
      <c r="A44" s="68" t="s">
        <v>374</v>
      </c>
      <c r="B44" s="129">
        <v>22.3</v>
      </c>
      <c r="C44" s="130">
        <v>12.5</v>
      </c>
      <c r="D44" s="131">
        <v>17.600000000000001</v>
      </c>
      <c r="E44" s="86" t="s">
        <v>233</v>
      </c>
    </row>
    <row r="45" spans="1:5" ht="15" customHeight="1" thickBot="1" x14ac:dyDescent="0.3">
      <c r="A45" s="284" t="s">
        <v>373</v>
      </c>
      <c r="B45" s="285"/>
      <c r="C45" s="285"/>
      <c r="D45" s="285"/>
      <c r="E45" s="286"/>
    </row>
  </sheetData>
  <mergeCells count="7">
    <mergeCell ref="E3:E6"/>
    <mergeCell ref="A1:E1"/>
    <mergeCell ref="A45:E45"/>
    <mergeCell ref="A2:E2"/>
    <mergeCell ref="B3:D3"/>
    <mergeCell ref="B4:D4"/>
    <mergeCell ref="A3:A6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13" zoomScaleSheetLayoutView="100" workbookViewId="0">
      <selection sqref="A1:I1"/>
    </sheetView>
  </sheetViews>
  <sheetFormatPr defaultColWidth="8.85546875" defaultRowHeight="15" x14ac:dyDescent="0.25"/>
  <cols>
    <col min="1" max="2" width="10.7109375" customWidth="1"/>
    <col min="3" max="3" width="12.5703125" customWidth="1"/>
    <col min="4" max="5" width="10.7109375" customWidth="1"/>
    <col min="6" max="6" width="13.7109375" customWidth="1"/>
    <col min="7" max="8" width="10.7109375" customWidth="1"/>
    <col min="9" max="9" width="11.140625" customWidth="1"/>
  </cols>
  <sheetData>
    <row r="1" spans="1:9" ht="30.6" customHeight="1" x14ac:dyDescent="0.25">
      <c r="A1" s="183" t="s">
        <v>409</v>
      </c>
      <c r="B1" s="184"/>
      <c r="C1" s="184"/>
      <c r="D1" s="184"/>
      <c r="E1" s="184"/>
      <c r="F1" s="184"/>
      <c r="G1" s="184"/>
      <c r="H1" s="184"/>
      <c r="I1" s="184"/>
    </row>
    <row r="2" spans="1:9" ht="24.6" customHeight="1" thickBot="1" x14ac:dyDescent="0.3">
      <c r="A2" s="183" t="s">
        <v>398</v>
      </c>
      <c r="B2" s="184"/>
      <c r="C2" s="184"/>
      <c r="D2" s="184"/>
      <c r="E2" s="184"/>
      <c r="F2" s="184"/>
      <c r="G2" s="184"/>
      <c r="H2" s="184"/>
      <c r="I2" s="184"/>
    </row>
    <row r="3" spans="1:9" ht="39" customHeight="1" thickTop="1" x14ac:dyDescent="0.25">
      <c r="A3" s="188"/>
      <c r="B3" s="191" t="s">
        <v>287</v>
      </c>
      <c r="C3" s="197" t="s">
        <v>288</v>
      </c>
      <c r="D3" s="198"/>
      <c r="E3" s="199"/>
      <c r="F3" s="197" t="s">
        <v>289</v>
      </c>
      <c r="G3" s="198"/>
      <c r="H3" s="199"/>
      <c r="I3" s="185"/>
    </row>
    <row r="4" spans="1:9" ht="42.6" customHeight="1" thickBot="1" x14ac:dyDescent="0.3">
      <c r="A4" s="189"/>
      <c r="B4" s="192"/>
      <c r="C4" s="195" t="s">
        <v>397</v>
      </c>
      <c r="D4" s="172"/>
      <c r="E4" s="196"/>
      <c r="F4" s="195" t="s">
        <v>290</v>
      </c>
      <c r="G4" s="172"/>
      <c r="H4" s="196"/>
      <c r="I4" s="186"/>
    </row>
    <row r="5" spans="1:9" ht="20.100000000000001" customHeight="1" x14ac:dyDescent="0.25">
      <c r="A5" s="189"/>
      <c r="B5" s="193" t="s">
        <v>283</v>
      </c>
      <c r="C5" s="50" t="s">
        <v>284</v>
      </c>
      <c r="D5" s="50" t="s">
        <v>2</v>
      </c>
      <c r="E5" s="50" t="s">
        <v>3</v>
      </c>
      <c r="F5" s="50" t="s">
        <v>284</v>
      </c>
      <c r="G5" s="50" t="s">
        <v>2</v>
      </c>
      <c r="H5" s="50" t="s">
        <v>3</v>
      </c>
      <c r="I5" s="186"/>
    </row>
    <row r="6" spans="1:9" ht="20.100000000000001" customHeight="1" thickBot="1" x14ac:dyDescent="0.3">
      <c r="A6" s="190"/>
      <c r="B6" s="194"/>
      <c r="C6" s="51" t="s">
        <v>286</v>
      </c>
      <c r="D6" s="51" t="s">
        <v>285</v>
      </c>
      <c r="E6" s="51" t="s">
        <v>260</v>
      </c>
      <c r="F6" s="51" t="s">
        <v>286</v>
      </c>
      <c r="G6" s="51" t="s">
        <v>285</v>
      </c>
      <c r="H6" s="51" t="s">
        <v>260</v>
      </c>
      <c r="I6" s="187"/>
    </row>
    <row r="7" spans="1:9" ht="24.95" customHeight="1" thickBot="1" x14ac:dyDescent="0.3">
      <c r="A7" s="5" t="s">
        <v>167</v>
      </c>
      <c r="B7" s="5" t="s">
        <v>168</v>
      </c>
      <c r="C7" s="43" t="s">
        <v>169</v>
      </c>
      <c r="D7" s="43" t="s">
        <v>170</v>
      </c>
      <c r="E7" s="43" t="s">
        <v>171</v>
      </c>
      <c r="F7" s="43" t="s">
        <v>172</v>
      </c>
      <c r="G7" s="43" t="s">
        <v>173</v>
      </c>
      <c r="H7" s="43" t="s">
        <v>174</v>
      </c>
      <c r="I7" s="5" t="s">
        <v>167</v>
      </c>
    </row>
    <row r="8" spans="1:9" ht="24.95" customHeight="1" thickBot="1" x14ac:dyDescent="0.3">
      <c r="A8" s="9" t="s">
        <v>4</v>
      </c>
      <c r="B8" s="12">
        <v>1952</v>
      </c>
      <c r="C8" s="10" t="s">
        <v>5</v>
      </c>
      <c r="D8" s="10" t="s">
        <v>5</v>
      </c>
      <c r="E8" s="10">
        <v>173.2</v>
      </c>
      <c r="F8" s="10" t="s">
        <v>5</v>
      </c>
      <c r="G8" s="10" t="s">
        <v>5</v>
      </c>
      <c r="H8" s="126" t="s">
        <v>392</v>
      </c>
      <c r="I8" s="9" t="s">
        <v>187</v>
      </c>
    </row>
    <row r="9" spans="1:9" ht="24.95" customHeight="1" thickBot="1" x14ac:dyDescent="0.3">
      <c r="A9" s="9" t="s">
        <v>6</v>
      </c>
      <c r="B9" s="13">
        <v>1957</v>
      </c>
      <c r="C9" s="11" t="s">
        <v>5</v>
      </c>
      <c r="D9" s="11" t="s">
        <v>5</v>
      </c>
      <c r="E9" s="11">
        <v>193.7</v>
      </c>
      <c r="F9" s="11" t="s">
        <v>5</v>
      </c>
      <c r="G9" s="11" t="s">
        <v>5</v>
      </c>
      <c r="H9" s="11" t="s">
        <v>393</v>
      </c>
      <c r="I9" s="9" t="s">
        <v>188</v>
      </c>
    </row>
    <row r="10" spans="1:9" ht="24.95" customHeight="1" thickBot="1" x14ac:dyDescent="0.3">
      <c r="A10" s="9" t="s">
        <v>7</v>
      </c>
      <c r="B10" s="12">
        <v>1962</v>
      </c>
      <c r="C10" s="10">
        <v>102.4</v>
      </c>
      <c r="D10" s="10">
        <v>113.9</v>
      </c>
      <c r="E10" s="10">
        <v>216.4</v>
      </c>
      <c r="F10" s="10">
        <v>46.63</v>
      </c>
      <c r="G10" s="10">
        <v>62</v>
      </c>
      <c r="H10" s="10">
        <v>55.42</v>
      </c>
      <c r="I10" s="9" t="s">
        <v>189</v>
      </c>
    </row>
    <row r="11" spans="1:9" ht="24.95" customHeight="1" thickBot="1" x14ac:dyDescent="0.3">
      <c r="A11" s="9" t="s">
        <v>8</v>
      </c>
      <c r="B11" s="13">
        <v>1967</v>
      </c>
      <c r="C11" s="11">
        <v>119.4</v>
      </c>
      <c r="D11" s="11">
        <v>129.6</v>
      </c>
      <c r="E11" s="11">
        <v>249</v>
      </c>
      <c r="F11" s="11">
        <v>55.5</v>
      </c>
      <c r="G11" s="11">
        <v>66.7</v>
      </c>
      <c r="H11" s="11">
        <v>61.3</v>
      </c>
      <c r="I11" s="9" t="s">
        <v>190</v>
      </c>
    </row>
    <row r="12" spans="1:9" ht="24.95" customHeight="1" thickBot="1" x14ac:dyDescent="0.3">
      <c r="A12" s="9" t="s">
        <v>9</v>
      </c>
      <c r="B12" s="12">
        <v>1971</v>
      </c>
      <c r="C12" s="10">
        <v>130.62</v>
      </c>
      <c r="D12" s="10">
        <v>143.56</v>
      </c>
      <c r="E12" s="10">
        <v>274.19</v>
      </c>
      <c r="F12" s="10" t="s">
        <v>5</v>
      </c>
      <c r="G12" s="10" t="s">
        <v>5</v>
      </c>
      <c r="H12" s="10">
        <v>55.27</v>
      </c>
      <c r="I12" s="9" t="s">
        <v>191</v>
      </c>
    </row>
    <row r="13" spans="1:9" ht="24.95" customHeight="1" thickBot="1" x14ac:dyDescent="0.3">
      <c r="A13" s="9" t="s">
        <v>10</v>
      </c>
      <c r="B13" s="13">
        <v>1977</v>
      </c>
      <c r="C13" s="11">
        <v>154.19999999999999</v>
      </c>
      <c r="D13" s="11">
        <v>167</v>
      </c>
      <c r="E13" s="11">
        <v>321.2</v>
      </c>
      <c r="F13" s="11">
        <v>54.9</v>
      </c>
      <c r="G13" s="11">
        <v>65.599999999999994</v>
      </c>
      <c r="H13" s="11">
        <v>60.5</v>
      </c>
      <c r="I13" s="9" t="s">
        <v>192</v>
      </c>
    </row>
    <row r="14" spans="1:9" ht="24.95" customHeight="1" thickBot="1" x14ac:dyDescent="0.3">
      <c r="A14" s="9" t="s">
        <v>11</v>
      </c>
      <c r="B14" s="12">
        <v>1980</v>
      </c>
      <c r="C14" s="10">
        <v>170.3</v>
      </c>
      <c r="D14" s="10">
        <v>185.2</v>
      </c>
      <c r="E14" s="10">
        <v>355.6</v>
      </c>
      <c r="F14" s="10">
        <v>51.2</v>
      </c>
      <c r="G14" s="10">
        <v>62.2</v>
      </c>
      <c r="H14" s="10">
        <v>56.9</v>
      </c>
      <c r="I14" s="9" t="s">
        <v>193</v>
      </c>
    </row>
    <row r="15" spans="1:9" ht="24.95" customHeight="1" thickBot="1" x14ac:dyDescent="0.3">
      <c r="A15" s="9" t="s">
        <v>12</v>
      </c>
      <c r="B15" s="13">
        <v>1984</v>
      </c>
      <c r="C15" s="11">
        <v>192.3</v>
      </c>
      <c r="D15" s="11">
        <v>208</v>
      </c>
      <c r="E15" s="11">
        <v>400.3</v>
      </c>
      <c r="F15" s="11">
        <v>59.2</v>
      </c>
      <c r="G15" s="11">
        <v>68.400000000000006</v>
      </c>
      <c r="H15" s="11">
        <v>63.56</v>
      </c>
      <c r="I15" s="9" t="s">
        <v>194</v>
      </c>
    </row>
    <row r="16" spans="1:9" ht="24.95" customHeight="1" thickBot="1" x14ac:dyDescent="0.3">
      <c r="A16" s="9" t="s">
        <v>13</v>
      </c>
      <c r="B16" s="12">
        <v>1989</v>
      </c>
      <c r="C16" s="10">
        <v>236.9</v>
      </c>
      <c r="D16" s="10">
        <v>262</v>
      </c>
      <c r="E16" s="10">
        <v>498.9</v>
      </c>
      <c r="F16" s="10">
        <v>57.3</v>
      </c>
      <c r="G16" s="10">
        <v>66.13</v>
      </c>
      <c r="H16" s="10">
        <v>61.95</v>
      </c>
      <c r="I16" s="9" t="s">
        <v>195</v>
      </c>
    </row>
    <row r="17" spans="1:9" ht="24.95" customHeight="1" thickBot="1" x14ac:dyDescent="0.3">
      <c r="A17" s="9" t="s">
        <v>14</v>
      </c>
      <c r="B17" s="13">
        <v>1991</v>
      </c>
      <c r="C17" s="11">
        <v>234.5</v>
      </c>
      <c r="D17" s="11">
        <v>261.8</v>
      </c>
      <c r="E17" s="11">
        <v>498.4</v>
      </c>
      <c r="F17" s="11">
        <v>51.4</v>
      </c>
      <c r="G17" s="11">
        <v>61.6</v>
      </c>
      <c r="H17" s="11">
        <v>56.73</v>
      </c>
      <c r="I17" s="9" t="s">
        <v>196</v>
      </c>
    </row>
    <row r="18" spans="1:9" ht="24.95" customHeight="1" thickBot="1" x14ac:dyDescent="0.3">
      <c r="A18" s="9" t="s">
        <v>15</v>
      </c>
      <c r="B18" s="12">
        <v>1996</v>
      </c>
      <c r="C18" s="10">
        <v>282.8</v>
      </c>
      <c r="D18" s="10">
        <v>309.8</v>
      </c>
      <c r="E18" s="10">
        <v>592.6</v>
      </c>
      <c r="F18" s="10">
        <v>53.4</v>
      </c>
      <c r="G18" s="10">
        <v>62.1</v>
      </c>
      <c r="H18" s="10">
        <v>57.94</v>
      </c>
      <c r="I18" s="9" t="s">
        <v>197</v>
      </c>
    </row>
    <row r="19" spans="1:9" ht="24.95" customHeight="1" thickBot="1" x14ac:dyDescent="0.3">
      <c r="A19" s="9" t="s">
        <v>16</v>
      </c>
      <c r="B19" s="13">
        <v>1998</v>
      </c>
      <c r="C19" s="11">
        <v>289.2</v>
      </c>
      <c r="D19" s="11">
        <v>316.7</v>
      </c>
      <c r="E19" s="11">
        <v>605.9</v>
      </c>
      <c r="F19" s="11">
        <v>57.9</v>
      </c>
      <c r="G19" s="11">
        <v>65.7</v>
      </c>
      <c r="H19" s="11">
        <v>61.97</v>
      </c>
      <c r="I19" s="9" t="s">
        <v>198</v>
      </c>
    </row>
    <row r="20" spans="1:9" ht="24.95" customHeight="1" thickBot="1" x14ac:dyDescent="0.3">
      <c r="A20" s="9" t="s">
        <v>17</v>
      </c>
      <c r="B20" s="12">
        <v>1999</v>
      </c>
      <c r="C20" s="10">
        <v>295.7</v>
      </c>
      <c r="D20" s="10">
        <v>323.8</v>
      </c>
      <c r="E20" s="10">
        <v>619.5</v>
      </c>
      <c r="F20" s="10">
        <v>55.6</v>
      </c>
      <c r="G20" s="10">
        <v>63.9</v>
      </c>
      <c r="H20" s="10">
        <v>59.94</v>
      </c>
      <c r="I20" s="9" t="s">
        <v>199</v>
      </c>
    </row>
    <row r="21" spans="1:9" ht="24.95" customHeight="1" thickBot="1" x14ac:dyDescent="0.3">
      <c r="A21" s="9" t="s">
        <v>18</v>
      </c>
      <c r="B21" s="13">
        <v>2004</v>
      </c>
      <c r="C21" s="11">
        <v>322</v>
      </c>
      <c r="D21" s="11">
        <v>349.5</v>
      </c>
      <c r="E21" s="11">
        <v>671.5</v>
      </c>
      <c r="F21" s="11">
        <v>53.64</v>
      </c>
      <c r="G21" s="11">
        <v>62.15</v>
      </c>
      <c r="H21" s="11">
        <v>58.07</v>
      </c>
      <c r="I21" s="9" t="s">
        <v>200</v>
      </c>
    </row>
    <row r="22" spans="1:9" ht="24.95" customHeight="1" thickBot="1" x14ac:dyDescent="0.3">
      <c r="A22" s="9" t="s">
        <v>19</v>
      </c>
      <c r="B22" s="12">
        <v>2009</v>
      </c>
      <c r="C22" s="10">
        <v>342.2</v>
      </c>
      <c r="D22" s="10">
        <v>374.7</v>
      </c>
      <c r="E22" s="10">
        <v>716.9</v>
      </c>
      <c r="F22" s="10">
        <v>55.8</v>
      </c>
      <c r="G22" s="10">
        <v>60.3</v>
      </c>
      <c r="H22" s="10">
        <v>58.1</v>
      </c>
      <c r="I22" s="9" t="s">
        <v>201</v>
      </c>
    </row>
    <row r="23" spans="1:9" ht="24.95" customHeight="1" thickBot="1" x14ac:dyDescent="0.3">
      <c r="A23" s="9" t="s">
        <v>20</v>
      </c>
      <c r="B23" s="13">
        <v>2014</v>
      </c>
      <c r="C23" s="11">
        <v>397</v>
      </c>
      <c r="D23" s="11">
        <v>437</v>
      </c>
      <c r="E23" s="11">
        <v>834.1</v>
      </c>
      <c r="F23" s="11">
        <v>65.63</v>
      </c>
      <c r="G23" s="11">
        <v>67.09</v>
      </c>
      <c r="H23" s="11">
        <v>66.400000000000006</v>
      </c>
      <c r="I23" s="9" t="s">
        <v>202</v>
      </c>
    </row>
    <row r="24" spans="1:9" ht="24.95" customHeight="1" thickBot="1" x14ac:dyDescent="0.3">
      <c r="A24" s="75" t="s">
        <v>21</v>
      </c>
      <c r="B24" s="12">
        <v>2019</v>
      </c>
      <c r="C24" s="10">
        <v>437.8</v>
      </c>
      <c r="D24" s="10">
        <v>472.7</v>
      </c>
      <c r="E24" s="10">
        <v>910.5</v>
      </c>
      <c r="F24" s="10">
        <v>67.180000000000007</v>
      </c>
      <c r="G24" s="10">
        <v>67.010000000000005</v>
      </c>
      <c r="H24" s="10">
        <v>67.09</v>
      </c>
      <c r="I24" s="75" t="s">
        <v>203</v>
      </c>
    </row>
    <row r="25" spans="1:9" ht="20.100000000000001" customHeight="1" x14ac:dyDescent="0.25">
      <c r="A25" s="181" t="s">
        <v>365</v>
      </c>
      <c r="B25" s="182"/>
      <c r="C25" s="182"/>
      <c r="D25" s="182"/>
      <c r="E25" s="182"/>
      <c r="F25" s="182"/>
      <c r="G25" s="182"/>
      <c r="H25" s="182"/>
      <c r="I25" s="182"/>
    </row>
    <row r="26" spans="1:9" ht="20.100000000000001" customHeight="1" x14ac:dyDescent="0.25">
      <c r="A26" s="181" t="s">
        <v>22</v>
      </c>
      <c r="B26" s="182"/>
      <c r="C26" s="182"/>
      <c r="D26" s="182"/>
      <c r="E26" s="182"/>
      <c r="F26" s="182"/>
      <c r="G26" s="182"/>
      <c r="H26" s="182"/>
      <c r="I26" s="182"/>
    </row>
    <row r="27" spans="1:9" ht="20.100000000000001" customHeight="1" x14ac:dyDescent="0.25">
      <c r="A27" s="181" t="s">
        <v>394</v>
      </c>
      <c r="B27" s="182"/>
      <c r="C27" s="182"/>
      <c r="D27" s="182"/>
      <c r="E27" s="182"/>
      <c r="F27" s="182"/>
      <c r="G27" s="182"/>
      <c r="H27" s="182"/>
      <c r="I27" s="182"/>
    </row>
    <row r="28" spans="1:9" ht="20.100000000000001" customHeight="1" x14ac:dyDescent="0.25">
      <c r="A28" s="181" t="s">
        <v>395</v>
      </c>
      <c r="B28" s="182"/>
      <c r="C28" s="182"/>
      <c r="D28" s="182"/>
      <c r="E28" s="182"/>
      <c r="F28" s="182"/>
      <c r="G28" s="182"/>
      <c r="H28" s="182"/>
      <c r="I28" s="182"/>
    </row>
  </sheetData>
  <mergeCells count="14">
    <mergeCell ref="A25:I25"/>
    <mergeCell ref="A26:I26"/>
    <mergeCell ref="A27:I27"/>
    <mergeCell ref="A28:I28"/>
    <mergeCell ref="A1:I1"/>
    <mergeCell ref="A2:I2"/>
    <mergeCell ref="I3:I6"/>
    <mergeCell ref="A3:A6"/>
    <mergeCell ref="B3:B4"/>
    <mergeCell ref="B5:B6"/>
    <mergeCell ref="F4:H4"/>
    <mergeCell ref="C4:E4"/>
    <mergeCell ref="F3:H3"/>
    <mergeCell ref="C3:E3"/>
  </mergeCells>
  <pageMargins left="0.7" right="0.7" top="0.75" bottom="0.75" header="0.3" footer="0.3"/>
  <pageSetup scale="88" orientation="portrait" r:id="rId1"/>
  <ignoredErrors>
    <ignoredError sqref="A7:H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topLeftCell="A10" zoomScale="110" zoomScaleSheetLayoutView="110" workbookViewId="0">
      <selection activeCell="J21" sqref="J21:J24"/>
    </sheetView>
  </sheetViews>
  <sheetFormatPr defaultColWidth="8.85546875" defaultRowHeight="15" x14ac:dyDescent="0.25"/>
  <cols>
    <col min="1" max="1" width="10" customWidth="1"/>
    <col min="2" max="2" width="8.42578125" customWidth="1"/>
    <col min="3" max="3" width="10.85546875" customWidth="1"/>
    <col min="4" max="4" width="12.85546875" customWidth="1"/>
    <col min="5" max="5" width="10" customWidth="1"/>
    <col min="6" max="6" width="10.7109375" customWidth="1"/>
    <col min="7" max="7" width="9.85546875" customWidth="1"/>
    <col min="8" max="8" width="8.28515625" customWidth="1"/>
    <col min="9" max="9" width="8.7109375" customWidth="1"/>
    <col min="10" max="10" width="10.5703125" customWidth="1"/>
    <col min="11" max="11" width="8.5703125" customWidth="1"/>
    <col min="12" max="12" width="8.28515625" customWidth="1"/>
  </cols>
  <sheetData>
    <row r="1" spans="1:13" ht="30" customHeight="1" x14ac:dyDescent="0.25">
      <c r="A1" s="183" t="s">
        <v>179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30" customHeight="1" thickBot="1" x14ac:dyDescent="0.3">
      <c r="A2" s="184" t="s">
        <v>410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45" customHeight="1" thickTop="1" thickBot="1" x14ac:dyDescent="0.3">
      <c r="A3" s="205" t="s">
        <v>23</v>
      </c>
      <c r="B3" s="217" t="s">
        <v>282</v>
      </c>
      <c r="C3" s="214" t="s">
        <v>296</v>
      </c>
      <c r="D3" s="214" t="s">
        <v>298</v>
      </c>
      <c r="E3" s="214" t="s">
        <v>291</v>
      </c>
      <c r="F3" s="212" t="s">
        <v>300</v>
      </c>
      <c r="G3" s="201" t="s">
        <v>1</v>
      </c>
      <c r="H3" s="202"/>
      <c r="I3" s="203"/>
      <c r="J3" s="201" t="s">
        <v>2</v>
      </c>
      <c r="K3" s="202"/>
      <c r="L3" s="203"/>
      <c r="M3" s="204" t="s">
        <v>204</v>
      </c>
    </row>
    <row r="4" spans="1:13" ht="42.6" customHeight="1" thickTop="1" thickBot="1" x14ac:dyDescent="0.3">
      <c r="A4" s="205"/>
      <c r="B4" s="215"/>
      <c r="C4" s="210"/>
      <c r="D4" s="210"/>
      <c r="E4" s="210"/>
      <c r="F4" s="213"/>
      <c r="G4" s="207" t="s">
        <v>286</v>
      </c>
      <c r="H4" s="208"/>
      <c r="I4" s="209"/>
      <c r="J4" s="207" t="s">
        <v>285</v>
      </c>
      <c r="K4" s="208"/>
      <c r="L4" s="209"/>
      <c r="M4" s="204"/>
    </row>
    <row r="5" spans="1:13" ht="54" customHeight="1" thickTop="1" thickBot="1" x14ac:dyDescent="0.3">
      <c r="A5" s="205"/>
      <c r="B5" s="215" t="s">
        <v>283</v>
      </c>
      <c r="C5" s="210" t="s">
        <v>297</v>
      </c>
      <c r="D5" s="210" t="s">
        <v>299</v>
      </c>
      <c r="E5" s="210" t="s">
        <v>411</v>
      </c>
      <c r="F5" s="210" t="s">
        <v>412</v>
      </c>
      <c r="G5" s="53" t="s">
        <v>291</v>
      </c>
      <c r="H5" s="53" t="s">
        <v>292</v>
      </c>
      <c r="I5" s="53" t="s">
        <v>294</v>
      </c>
      <c r="J5" s="53" t="s">
        <v>291</v>
      </c>
      <c r="K5" s="53" t="s">
        <v>292</v>
      </c>
      <c r="L5" s="53" t="s">
        <v>294</v>
      </c>
      <c r="M5" s="205"/>
    </row>
    <row r="6" spans="1:13" ht="40.15" customHeight="1" thickTop="1" thickBot="1" x14ac:dyDescent="0.3">
      <c r="A6" s="205"/>
      <c r="B6" s="216"/>
      <c r="C6" s="211"/>
      <c r="D6" s="211"/>
      <c r="E6" s="211"/>
      <c r="F6" s="211"/>
      <c r="G6" s="135" t="s">
        <v>411</v>
      </c>
      <c r="H6" s="136" t="s">
        <v>293</v>
      </c>
      <c r="I6" s="136" t="s">
        <v>295</v>
      </c>
      <c r="J6" s="135" t="s">
        <v>411</v>
      </c>
      <c r="K6" s="136" t="s">
        <v>293</v>
      </c>
      <c r="L6" s="136" t="s">
        <v>295</v>
      </c>
      <c r="M6" s="205"/>
    </row>
    <row r="7" spans="1:13" ht="30" customHeight="1" thickTop="1" thickBot="1" x14ac:dyDescent="0.3">
      <c r="A7" s="14" t="s">
        <v>167</v>
      </c>
      <c r="B7" s="14" t="s">
        <v>168</v>
      </c>
      <c r="C7" s="14" t="s">
        <v>169</v>
      </c>
      <c r="D7" s="14" t="s">
        <v>170</v>
      </c>
      <c r="E7" s="14" t="s">
        <v>171</v>
      </c>
      <c r="F7" s="14" t="s">
        <v>172</v>
      </c>
      <c r="G7" s="14" t="s">
        <v>173</v>
      </c>
      <c r="H7" s="14" t="s">
        <v>174</v>
      </c>
      <c r="I7" s="14" t="s">
        <v>175</v>
      </c>
      <c r="J7" s="14" t="s">
        <v>176</v>
      </c>
      <c r="K7" s="14" t="s">
        <v>177</v>
      </c>
      <c r="L7" s="14" t="s">
        <v>178</v>
      </c>
      <c r="M7" s="14" t="s">
        <v>301</v>
      </c>
    </row>
    <row r="8" spans="1:13" ht="30" customHeight="1" thickTop="1" thickBot="1" x14ac:dyDescent="0.3">
      <c r="A8" s="15" t="s">
        <v>4</v>
      </c>
      <c r="B8" s="16">
        <v>1952</v>
      </c>
      <c r="C8" s="17" t="s">
        <v>24</v>
      </c>
      <c r="D8" s="18">
        <v>489</v>
      </c>
      <c r="E8" s="18">
        <v>1874</v>
      </c>
      <c r="F8" s="18">
        <v>3.8</v>
      </c>
      <c r="G8" s="206" t="s">
        <v>25</v>
      </c>
      <c r="H8" s="206"/>
      <c r="I8" s="206"/>
      <c r="J8" s="206"/>
      <c r="K8" s="206"/>
      <c r="L8" s="206"/>
      <c r="M8" s="9" t="s">
        <v>187</v>
      </c>
    </row>
    <row r="9" spans="1:13" ht="30" customHeight="1" thickTop="1" thickBot="1" x14ac:dyDescent="0.3">
      <c r="A9" s="15" t="s">
        <v>6</v>
      </c>
      <c r="B9" s="16">
        <v>1957</v>
      </c>
      <c r="C9" s="17" t="s">
        <v>26</v>
      </c>
      <c r="D9" s="19">
        <v>494</v>
      </c>
      <c r="E9" s="19">
        <v>1518</v>
      </c>
      <c r="F9" s="19">
        <v>3.1</v>
      </c>
      <c r="G9" s="33">
        <v>45</v>
      </c>
      <c r="H9" s="33">
        <v>27</v>
      </c>
      <c r="I9" s="35">
        <v>60</v>
      </c>
      <c r="J9" s="33">
        <v>1473</v>
      </c>
      <c r="K9" s="33">
        <v>467</v>
      </c>
      <c r="L9" s="35">
        <v>31.7</v>
      </c>
      <c r="M9" s="9" t="s">
        <v>188</v>
      </c>
    </row>
    <row r="10" spans="1:13" ht="30" customHeight="1" thickTop="1" thickBot="1" x14ac:dyDescent="0.3">
      <c r="A10" s="15" t="s">
        <v>7</v>
      </c>
      <c r="B10" s="16">
        <v>1962</v>
      </c>
      <c r="C10" s="17" t="s">
        <v>27</v>
      </c>
      <c r="D10" s="18">
        <v>494</v>
      </c>
      <c r="E10" s="18">
        <v>1985</v>
      </c>
      <c r="F10" s="18">
        <v>4</v>
      </c>
      <c r="G10" s="34">
        <v>70</v>
      </c>
      <c r="H10" s="34">
        <v>35</v>
      </c>
      <c r="I10" s="36">
        <v>50</v>
      </c>
      <c r="J10" s="34">
        <v>1915</v>
      </c>
      <c r="K10" s="34">
        <v>459</v>
      </c>
      <c r="L10" s="36">
        <v>24</v>
      </c>
      <c r="M10" s="9" t="s">
        <v>189</v>
      </c>
    </row>
    <row r="11" spans="1:13" ht="30" customHeight="1" thickTop="1" thickBot="1" x14ac:dyDescent="0.3">
      <c r="A11" s="15" t="s">
        <v>8</v>
      </c>
      <c r="B11" s="16">
        <v>1967</v>
      </c>
      <c r="C11" s="17" t="s">
        <v>28</v>
      </c>
      <c r="D11" s="19">
        <v>520</v>
      </c>
      <c r="E11" s="19">
        <v>2369</v>
      </c>
      <c r="F11" s="19">
        <v>4.5999999999999996</v>
      </c>
      <c r="G11" s="33">
        <v>67</v>
      </c>
      <c r="H11" s="33">
        <v>30</v>
      </c>
      <c r="I11" s="35">
        <v>44.8</v>
      </c>
      <c r="J11" s="33">
        <v>2302</v>
      </c>
      <c r="K11" s="33">
        <v>490</v>
      </c>
      <c r="L11" s="35">
        <v>21.3</v>
      </c>
      <c r="M11" s="9" t="s">
        <v>190</v>
      </c>
    </row>
    <row r="12" spans="1:13" ht="30" customHeight="1" thickTop="1" thickBot="1" x14ac:dyDescent="0.3">
      <c r="A12" s="15" t="s">
        <v>9</v>
      </c>
      <c r="B12" s="16">
        <v>1971</v>
      </c>
      <c r="C12" s="17" t="s">
        <v>29</v>
      </c>
      <c r="D12" s="18">
        <v>520</v>
      </c>
      <c r="E12" s="18">
        <v>2784</v>
      </c>
      <c r="F12" s="18">
        <v>5.4</v>
      </c>
      <c r="G12" s="34">
        <v>86</v>
      </c>
      <c r="H12" s="34">
        <v>21</v>
      </c>
      <c r="I12" s="36">
        <v>24.4</v>
      </c>
      <c r="J12" s="34">
        <v>2698</v>
      </c>
      <c r="K12" s="34">
        <v>499</v>
      </c>
      <c r="L12" s="36">
        <v>18.5</v>
      </c>
      <c r="M12" s="9" t="s">
        <v>191</v>
      </c>
    </row>
    <row r="13" spans="1:13" ht="30" customHeight="1" thickTop="1" thickBot="1" x14ac:dyDescent="0.3">
      <c r="A13" s="15" t="s">
        <v>10</v>
      </c>
      <c r="B13" s="16">
        <v>1977</v>
      </c>
      <c r="C13" s="17" t="s">
        <v>30</v>
      </c>
      <c r="D13" s="19">
        <v>542</v>
      </c>
      <c r="E13" s="19">
        <v>2439</v>
      </c>
      <c r="F13" s="19">
        <v>4.5</v>
      </c>
      <c r="G13" s="33">
        <v>70</v>
      </c>
      <c r="H13" s="33">
        <v>19</v>
      </c>
      <c r="I13" s="35">
        <v>27.1</v>
      </c>
      <c r="J13" s="33">
        <v>2369</v>
      </c>
      <c r="K13" s="33">
        <v>523</v>
      </c>
      <c r="L13" s="35">
        <v>22.1</v>
      </c>
      <c r="M13" s="9" t="s">
        <v>192</v>
      </c>
    </row>
    <row r="14" spans="1:13" ht="30" customHeight="1" thickTop="1" thickBot="1" x14ac:dyDescent="0.3">
      <c r="A14" s="15" t="s">
        <v>11</v>
      </c>
      <c r="B14" s="16">
        <v>1980</v>
      </c>
      <c r="C14" s="17" t="s">
        <v>31</v>
      </c>
      <c r="D14" s="18">
        <v>542</v>
      </c>
      <c r="E14" s="18">
        <v>4620</v>
      </c>
      <c r="F14" s="18">
        <v>8.5</v>
      </c>
      <c r="G14" s="34">
        <v>142</v>
      </c>
      <c r="H14" s="34">
        <v>28</v>
      </c>
      <c r="I14" s="36">
        <v>19.7</v>
      </c>
      <c r="J14" s="34">
        <v>4478</v>
      </c>
      <c r="K14" s="34">
        <v>514</v>
      </c>
      <c r="L14" s="36">
        <v>11.5</v>
      </c>
      <c r="M14" s="9" t="s">
        <v>193</v>
      </c>
    </row>
    <row r="15" spans="1:13" ht="30" customHeight="1" thickTop="1" thickBot="1" x14ac:dyDescent="0.3">
      <c r="A15" s="15" t="s">
        <v>12</v>
      </c>
      <c r="B15" s="16">
        <v>1984</v>
      </c>
      <c r="C15" s="17" t="s">
        <v>32</v>
      </c>
      <c r="D15" s="19">
        <v>542</v>
      </c>
      <c r="E15" s="19">
        <v>5574</v>
      </c>
      <c r="F15" s="19">
        <v>10.3</v>
      </c>
      <c r="G15" s="33">
        <v>164</v>
      </c>
      <c r="H15" s="33">
        <v>42</v>
      </c>
      <c r="I15" s="35">
        <v>25.6</v>
      </c>
      <c r="J15" s="33">
        <v>5406</v>
      </c>
      <c r="K15" s="33">
        <v>500</v>
      </c>
      <c r="L15" s="35">
        <v>9.1999999999999993</v>
      </c>
      <c r="M15" s="9" t="s">
        <v>194</v>
      </c>
    </row>
    <row r="16" spans="1:13" ht="30" customHeight="1" thickTop="1" thickBot="1" x14ac:dyDescent="0.3">
      <c r="A16" s="15" t="s">
        <v>13</v>
      </c>
      <c r="B16" s="16">
        <v>1989</v>
      </c>
      <c r="C16" s="17" t="s">
        <v>33</v>
      </c>
      <c r="D16" s="18">
        <v>529</v>
      </c>
      <c r="E16" s="18">
        <v>6160</v>
      </c>
      <c r="F16" s="18">
        <v>11.6</v>
      </c>
      <c r="G16" s="34">
        <v>198</v>
      </c>
      <c r="H16" s="34">
        <v>27</v>
      </c>
      <c r="I16" s="36">
        <v>13.6</v>
      </c>
      <c r="J16" s="34">
        <v>5962</v>
      </c>
      <c r="K16" s="34">
        <v>502</v>
      </c>
      <c r="L16" s="36">
        <v>8.4</v>
      </c>
      <c r="M16" s="9" t="s">
        <v>195</v>
      </c>
    </row>
    <row r="17" spans="1:13" ht="30" customHeight="1" thickTop="1" thickBot="1" x14ac:dyDescent="0.3">
      <c r="A17" s="15" t="s">
        <v>14</v>
      </c>
      <c r="B17" s="16">
        <v>1991</v>
      </c>
      <c r="C17" s="17" t="s">
        <v>34</v>
      </c>
      <c r="D17" s="19">
        <v>521</v>
      </c>
      <c r="E17" s="19">
        <v>8699</v>
      </c>
      <c r="F17" s="19">
        <v>16.7</v>
      </c>
      <c r="G17" s="33">
        <v>325</v>
      </c>
      <c r="H17" s="33">
        <v>37</v>
      </c>
      <c r="I17" s="35">
        <v>11.4</v>
      </c>
      <c r="J17" s="33">
        <v>8374</v>
      </c>
      <c r="K17" s="33">
        <v>484</v>
      </c>
      <c r="L17" s="35">
        <v>5.8</v>
      </c>
      <c r="M17" s="9" t="s">
        <v>196</v>
      </c>
    </row>
    <row r="18" spans="1:13" ht="30" customHeight="1" thickTop="1" thickBot="1" x14ac:dyDescent="0.3">
      <c r="A18" s="15" t="s">
        <v>15</v>
      </c>
      <c r="B18" s="16">
        <v>1996</v>
      </c>
      <c r="C18" s="17" t="s">
        <v>35</v>
      </c>
      <c r="D18" s="18">
        <v>543</v>
      </c>
      <c r="E18" s="18">
        <v>13952</v>
      </c>
      <c r="F18" s="18">
        <v>25.7</v>
      </c>
      <c r="G18" s="34">
        <v>599</v>
      </c>
      <c r="H18" s="34">
        <v>40</v>
      </c>
      <c r="I18" s="36">
        <v>6.7</v>
      </c>
      <c r="J18" s="34">
        <v>13353</v>
      </c>
      <c r="K18" s="34">
        <v>503</v>
      </c>
      <c r="L18" s="36">
        <v>3.8</v>
      </c>
      <c r="M18" s="9" t="s">
        <v>197</v>
      </c>
    </row>
    <row r="19" spans="1:13" ht="30" customHeight="1" thickTop="1" thickBot="1" x14ac:dyDescent="0.3">
      <c r="A19" s="15" t="s">
        <v>16</v>
      </c>
      <c r="B19" s="16">
        <v>1998</v>
      </c>
      <c r="C19" s="17" t="s">
        <v>36</v>
      </c>
      <c r="D19" s="19">
        <v>543</v>
      </c>
      <c r="E19" s="19">
        <v>4750</v>
      </c>
      <c r="F19" s="19">
        <v>8.6999999999999993</v>
      </c>
      <c r="G19" s="33">
        <v>274</v>
      </c>
      <c r="H19" s="33">
        <v>43</v>
      </c>
      <c r="I19" s="35">
        <v>15.7</v>
      </c>
      <c r="J19" s="33">
        <v>4476</v>
      </c>
      <c r="K19" s="33">
        <v>500</v>
      </c>
      <c r="L19" s="35">
        <v>11.2</v>
      </c>
      <c r="M19" s="9" t="s">
        <v>198</v>
      </c>
    </row>
    <row r="20" spans="1:13" ht="30" customHeight="1" thickTop="1" thickBot="1" x14ac:dyDescent="0.3">
      <c r="A20" s="15" t="s">
        <v>17</v>
      </c>
      <c r="B20" s="16">
        <v>1999</v>
      </c>
      <c r="C20" s="17" t="s">
        <v>37</v>
      </c>
      <c r="D20" s="18">
        <v>543</v>
      </c>
      <c r="E20" s="18">
        <v>5155</v>
      </c>
      <c r="F20" s="18">
        <v>9.5</v>
      </c>
      <c r="G20" s="34">
        <v>296</v>
      </c>
      <c r="H20" s="34">
        <v>52</v>
      </c>
      <c r="I20" s="36">
        <v>17.600000000000001</v>
      </c>
      <c r="J20" s="34">
        <v>4859</v>
      </c>
      <c r="K20" s="34">
        <v>494</v>
      </c>
      <c r="L20" s="36">
        <v>10.199999999999999</v>
      </c>
      <c r="M20" s="9" t="s">
        <v>199</v>
      </c>
    </row>
    <row r="21" spans="1:13" ht="30" customHeight="1" thickTop="1" thickBot="1" x14ac:dyDescent="0.3">
      <c r="A21" s="15" t="s">
        <v>38</v>
      </c>
      <c r="B21" s="16">
        <v>2004</v>
      </c>
      <c r="C21" s="17" t="s">
        <v>39</v>
      </c>
      <c r="D21" s="19">
        <v>543</v>
      </c>
      <c r="E21" s="19">
        <v>5435</v>
      </c>
      <c r="F21" s="19">
        <v>10</v>
      </c>
      <c r="G21" s="33">
        <v>355</v>
      </c>
      <c r="H21" s="33">
        <v>45</v>
      </c>
      <c r="I21" s="35">
        <v>12.7</v>
      </c>
      <c r="J21" s="33">
        <v>5080</v>
      </c>
      <c r="K21" s="33">
        <v>498</v>
      </c>
      <c r="L21" s="35">
        <v>9.8000000000000007</v>
      </c>
      <c r="M21" s="9" t="s">
        <v>200</v>
      </c>
    </row>
    <row r="22" spans="1:13" ht="30" customHeight="1" thickTop="1" thickBot="1" x14ac:dyDescent="0.3">
      <c r="A22" s="15" t="s">
        <v>40</v>
      </c>
      <c r="B22" s="16">
        <v>2009</v>
      </c>
      <c r="C22" s="17" t="s">
        <v>41</v>
      </c>
      <c r="D22" s="18">
        <v>543</v>
      </c>
      <c r="E22" s="18">
        <v>8070</v>
      </c>
      <c r="F22" s="18">
        <v>14.9</v>
      </c>
      <c r="G22" s="34">
        <v>556</v>
      </c>
      <c r="H22" s="34">
        <v>59</v>
      </c>
      <c r="I22" s="36">
        <v>10.6</v>
      </c>
      <c r="J22" s="34">
        <v>7514</v>
      </c>
      <c r="K22" s="34">
        <v>484</v>
      </c>
      <c r="L22" s="36">
        <v>6.4</v>
      </c>
      <c r="M22" s="9" t="s">
        <v>201</v>
      </c>
    </row>
    <row r="23" spans="1:13" ht="30" customHeight="1" thickTop="1" thickBot="1" x14ac:dyDescent="0.3">
      <c r="A23" s="15" t="s">
        <v>20</v>
      </c>
      <c r="B23" s="16">
        <v>2014</v>
      </c>
      <c r="C23" s="17" t="s">
        <v>42</v>
      </c>
      <c r="D23" s="19">
        <v>543</v>
      </c>
      <c r="E23" s="19">
        <v>8251</v>
      </c>
      <c r="F23" s="19">
        <v>15.2</v>
      </c>
      <c r="G23" s="33">
        <v>668</v>
      </c>
      <c r="H23" s="33">
        <v>62</v>
      </c>
      <c r="I23" s="35">
        <v>9.3000000000000007</v>
      </c>
      <c r="J23" s="33">
        <v>7583</v>
      </c>
      <c r="K23" s="33">
        <v>481</v>
      </c>
      <c r="L23" s="35">
        <v>6.3</v>
      </c>
      <c r="M23" s="9" t="s">
        <v>202</v>
      </c>
    </row>
    <row r="24" spans="1:13" ht="30" customHeight="1" thickTop="1" thickBot="1" x14ac:dyDescent="0.3">
      <c r="A24" s="15" t="s">
        <v>21</v>
      </c>
      <c r="B24" s="16">
        <v>2019</v>
      </c>
      <c r="C24" s="17" t="s">
        <v>43</v>
      </c>
      <c r="D24" s="18">
        <v>542</v>
      </c>
      <c r="E24" s="18">
        <v>8026</v>
      </c>
      <c r="F24" s="18">
        <v>14.8</v>
      </c>
      <c r="G24" s="34">
        <v>724</v>
      </c>
      <c r="H24" s="34">
        <v>78</v>
      </c>
      <c r="I24" s="36">
        <v>10.8</v>
      </c>
      <c r="J24" s="34">
        <v>7296</v>
      </c>
      <c r="K24" s="34">
        <v>464</v>
      </c>
      <c r="L24" s="36">
        <v>6.4</v>
      </c>
      <c r="M24" s="76" t="s">
        <v>203</v>
      </c>
    </row>
    <row r="25" spans="1:13" ht="15.75" thickTop="1" x14ac:dyDescent="0.25">
      <c r="A25" s="200" t="s">
        <v>367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</row>
    <row r="26" spans="1:13" x14ac:dyDescent="0.25">
      <c r="A26" s="200" t="s">
        <v>44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</row>
  </sheetData>
  <mergeCells count="21">
    <mergeCell ref="D3:D4"/>
    <mergeCell ref="C5:C6"/>
    <mergeCell ref="C3:C4"/>
    <mergeCell ref="B5:B6"/>
    <mergeCell ref="B3:B4"/>
    <mergeCell ref="A26:M26"/>
    <mergeCell ref="G3:I3"/>
    <mergeCell ref="A1:M1"/>
    <mergeCell ref="A2:M2"/>
    <mergeCell ref="M3:M6"/>
    <mergeCell ref="G8:L8"/>
    <mergeCell ref="A3:A6"/>
    <mergeCell ref="G4:I4"/>
    <mergeCell ref="J3:L3"/>
    <mergeCell ref="A25:M25"/>
    <mergeCell ref="J4:L4"/>
    <mergeCell ref="F5:F6"/>
    <mergeCell ref="F3:F4"/>
    <mergeCell ref="E5:E6"/>
    <mergeCell ref="E3:E4"/>
    <mergeCell ref="D5:D6"/>
  </mergeCells>
  <pageMargins left="0.7" right="0.7" top="0.75" bottom="0.75" header="0.3" footer="0.3"/>
  <pageSetup scale="71" orientation="portrait" r:id="rId1"/>
  <ignoredErrors>
    <ignoredError sqref="A7:F7 H7:L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0" zoomScale="136" zoomScaleSheetLayoutView="136" workbookViewId="0">
      <selection activeCell="H22" sqref="H22"/>
    </sheetView>
  </sheetViews>
  <sheetFormatPr defaultColWidth="8.85546875" defaultRowHeight="15" x14ac:dyDescent="0.25"/>
  <cols>
    <col min="1" max="1" width="24" customWidth="1"/>
    <col min="2" max="2" width="11" customWidth="1"/>
    <col min="3" max="7" width="9.7109375" customWidth="1"/>
    <col min="8" max="8" width="24.7109375" customWidth="1"/>
  </cols>
  <sheetData>
    <row r="1" spans="1:8" ht="21.6" customHeight="1" x14ac:dyDescent="0.25">
      <c r="A1" s="183" t="s">
        <v>180</v>
      </c>
      <c r="B1" s="184"/>
      <c r="C1" s="184"/>
      <c r="D1" s="184"/>
      <c r="E1" s="184"/>
      <c r="F1" s="184"/>
      <c r="G1" s="184"/>
      <c r="H1" s="184"/>
    </row>
    <row r="2" spans="1:8" ht="21" customHeight="1" x14ac:dyDescent="0.25">
      <c r="A2" s="183" t="s">
        <v>399</v>
      </c>
      <c r="B2" s="184"/>
      <c r="C2" s="184"/>
      <c r="D2" s="184"/>
      <c r="E2" s="184"/>
      <c r="F2" s="184"/>
      <c r="G2" s="184"/>
      <c r="H2" s="184"/>
    </row>
    <row r="3" spans="1:8" x14ac:dyDescent="0.25">
      <c r="A3" s="218" t="s">
        <v>302</v>
      </c>
      <c r="B3" s="219"/>
      <c r="C3" s="219"/>
      <c r="D3" s="219"/>
      <c r="E3" s="219"/>
      <c r="F3" s="219"/>
      <c r="G3" s="219"/>
      <c r="H3" s="219"/>
    </row>
    <row r="4" spans="1:8" ht="15.75" thickBot="1" x14ac:dyDescent="0.3">
      <c r="A4" s="222" t="s">
        <v>400</v>
      </c>
      <c r="B4" s="219"/>
      <c r="C4" s="219"/>
      <c r="D4" s="219"/>
      <c r="E4" s="219"/>
      <c r="F4" s="219"/>
      <c r="G4" s="219"/>
      <c r="H4" s="223"/>
    </row>
    <row r="5" spans="1:8" ht="69" customHeight="1" x14ac:dyDescent="0.25">
      <c r="A5" s="224" t="s">
        <v>402</v>
      </c>
      <c r="B5" s="132" t="s">
        <v>303</v>
      </c>
      <c r="C5" s="45" t="s">
        <v>304</v>
      </c>
      <c r="D5" s="45" t="s">
        <v>306</v>
      </c>
      <c r="E5" s="138" t="s">
        <v>413</v>
      </c>
      <c r="F5" s="45" t="s">
        <v>308</v>
      </c>
      <c r="G5" s="45" t="s">
        <v>310</v>
      </c>
      <c r="H5" s="226" t="s">
        <v>403</v>
      </c>
    </row>
    <row r="6" spans="1:8" ht="69" customHeight="1" thickBot="1" x14ac:dyDescent="0.3">
      <c r="A6" s="225"/>
      <c r="B6" s="137" t="s">
        <v>415</v>
      </c>
      <c r="C6" s="46" t="s">
        <v>305</v>
      </c>
      <c r="D6" s="133" t="s">
        <v>307</v>
      </c>
      <c r="E6" s="137" t="s">
        <v>414</v>
      </c>
      <c r="F6" s="46" t="s">
        <v>309</v>
      </c>
      <c r="G6" s="133" t="s">
        <v>401</v>
      </c>
      <c r="H6" s="227"/>
    </row>
    <row r="7" spans="1:8" ht="15" customHeight="1" thickBot="1" x14ac:dyDescent="0.3">
      <c r="A7" s="5" t="s">
        <v>167</v>
      </c>
      <c r="B7" s="43" t="s">
        <v>168</v>
      </c>
      <c r="C7" s="43" t="s">
        <v>169</v>
      </c>
      <c r="D7" s="43" t="s">
        <v>170</v>
      </c>
      <c r="E7" s="43" t="s">
        <v>171</v>
      </c>
      <c r="F7" s="43" t="s">
        <v>172</v>
      </c>
      <c r="G7" s="43" t="s">
        <v>173</v>
      </c>
      <c r="H7" s="5" t="s">
        <v>174</v>
      </c>
    </row>
    <row r="8" spans="1:8" ht="26.25" thickBot="1" x14ac:dyDescent="0.3">
      <c r="A8" s="21" t="s">
        <v>45</v>
      </c>
      <c r="B8" s="22">
        <v>149</v>
      </c>
      <c r="C8" s="22">
        <v>98</v>
      </c>
      <c r="D8" s="127">
        <f>C8/B8*100</f>
        <v>65.771812080536918</v>
      </c>
      <c r="E8" s="22">
        <v>318</v>
      </c>
      <c r="F8" s="22">
        <v>207</v>
      </c>
      <c r="G8" s="127">
        <f>F8/E8*100</f>
        <v>65.094339622641513</v>
      </c>
      <c r="H8" s="39" t="s">
        <v>235</v>
      </c>
    </row>
    <row r="9" spans="1:8" ht="15.75" thickBot="1" x14ac:dyDescent="0.3">
      <c r="A9" s="21" t="s">
        <v>46</v>
      </c>
      <c r="B9" s="23">
        <v>19881</v>
      </c>
      <c r="C9" s="23">
        <v>15818</v>
      </c>
      <c r="D9" s="128">
        <f t="shared" ref="D9:D44" si="0">C9/B9*100</f>
        <v>79.563402243347923</v>
      </c>
      <c r="E9" s="24">
        <v>39406</v>
      </c>
      <c r="F9" s="24">
        <v>31675</v>
      </c>
      <c r="G9" s="128">
        <f t="shared" ref="G9:G44" si="1">F9/E9*100</f>
        <v>80.381160229406689</v>
      </c>
      <c r="H9" s="39" t="s">
        <v>205</v>
      </c>
    </row>
    <row r="10" spans="1:8" ht="15.75" thickBot="1" x14ac:dyDescent="0.3">
      <c r="A10" s="21" t="s">
        <v>47</v>
      </c>
      <c r="B10" s="22">
        <v>404</v>
      </c>
      <c r="C10" s="22">
        <v>326</v>
      </c>
      <c r="D10" s="127">
        <f t="shared" si="0"/>
        <v>80.693069306930695</v>
      </c>
      <c r="E10" s="22">
        <v>804</v>
      </c>
      <c r="F10" s="22">
        <v>660</v>
      </c>
      <c r="G10" s="127">
        <f t="shared" si="1"/>
        <v>82.089552238805979</v>
      </c>
      <c r="H10" s="39" t="s">
        <v>206</v>
      </c>
    </row>
    <row r="11" spans="1:8" ht="15.75" thickBot="1" x14ac:dyDescent="0.3">
      <c r="A11" s="21" t="s">
        <v>48</v>
      </c>
      <c r="B11" s="23">
        <v>10757</v>
      </c>
      <c r="C11" s="23">
        <v>8748</v>
      </c>
      <c r="D11" s="128">
        <f t="shared" si="0"/>
        <v>81.323789160546625</v>
      </c>
      <c r="E11" s="24">
        <v>22050</v>
      </c>
      <c r="F11" s="24">
        <v>17993</v>
      </c>
      <c r="G11" s="128">
        <f t="shared" si="1"/>
        <v>81.600907029478449</v>
      </c>
      <c r="H11" s="39" t="s">
        <v>207</v>
      </c>
    </row>
    <row r="12" spans="1:8" ht="15.75" thickBot="1" x14ac:dyDescent="0.3">
      <c r="A12" s="21" t="s">
        <v>49</v>
      </c>
      <c r="B12" s="25">
        <v>33533</v>
      </c>
      <c r="C12" s="25">
        <v>19980</v>
      </c>
      <c r="D12" s="127">
        <f t="shared" si="0"/>
        <v>59.583097247487551</v>
      </c>
      <c r="E12" s="22">
        <v>71216</v>
      </c>
      <c r="F12" s="22">
        <v>40830</v>
      </c>
      <c r="G12" s="127">
        <f t="shared" si="1"/>
        <v>57.332621882722975</v>
      </c>
      <c r="H12" s="39" t="s">
        <v>208</v>
      </c>
    </row>
    <row r="13" spans="1:8" ht="15.75" thickBot="1" x14ac:dyDescent="0.3">
      <c r="A13" s="21" t="s">
        <v>50</v>
      </c>
      <c r="B13" s="24">
        <v>305</v>
      </c>
      <c r="C13" s="24">
        <v>216</v>
      </c>
      <c r="D13" s="128">
        <f t="shared" si="0"/>
        <v>70.819672131147541</v>
      </c>
      <c r="E13" s="24">
        <v>647</v>
      </c>
      <c r="F13" s="24">
        <v>457</v>
      </c>
      <c r="G13" s="128">
        <f t="shared" si="1"/>
        <v>70.633693972179287</v>
      </c>
      <c r="H13" s="39" t="s">
        <v>236</v>
      </c>
    </row>
    <row r="14" spans="1:8" ht="15.75" thickBot="1" x14ac:dyDescent="0.3">
      <c r="A14" s="21" t="s">
        <v>51</v>
      </c>
      <c r="B14" s="25">
        <v>9482</v>
      </c>
      <c r="C14" s="25">
        <v>6689</v>
      </c>
      <c r="D14" s="127">
        <f t="shared" si="0"/>
        <v>70.544188989664619</v>
      </c>
      <c r="E14" s="22">
        <v>19016</v>
      </c>
      <c r="F14" s="22">
        <v>13623</v>
      </c>
      <c r="G14" s="127">
        <f t="shared" si="1"/>
        <v>71.639671855279758</v>
      </c>
      <c r="H14" s="39" t="s">
        <v>209</v>
      </c>
    </row>
    <row r="15" spans="1:8" ht="15.75" thickBot="1" x14ac:dyDescent="0.3">
      <c r="A15" s="21" t="s">
        <v>52</v>
      </c>
      <c r="B15" s="24">
        <v>118</v>
      </c>
      <c r="C15" s="24">
        <v>95</v>
      </c>
      <c r="D15" s="128">
        <f t="shared" si="0"/>
        <v>80.508474576271183</v>
      </c>
      <c r="E15" s="24">
        <v>250</v>
      </c>
      <c r="F15" s="24">
        <v>199</v>
      </c>
      <c r="G15" s="128">
        <f t="shared" si="1"/>
        <v>79.600000000000009</v>
      </c>
      <c r="H15" s="39" t="s">
        <v>237</v>
      </c>
    </row>
    <row r="16" spans="1:8" ht="15.75" thickBot="1" x14ac:dyDescent="0.3">
      <c r="A16" s="21" t="s">
        <v>53</v>
      </c>
      <c r="B16" s="22">
        <v>61</v>
      </c>
      <c r="C16" s="22">
        <v>46</v>
      </c>
      <c r="D16" s="127">
        <f t="shared" si="0"/>
        <v>75.409836065573771</v>
      </c>
      <c r="E16" s="22">
        <v>122</v>
      </c>
      <c r="F16" s="22">
        <v>87</v>
      </c>
      <c r="G16" s="127">
        <f t="shared" si="1"/>
        <v>71.311475409836063</v>
      </c>
      <c r="H16" s="39" t="s">
        <v>238</v>
      </c>
    </row>
    <row r="17" spans="1:8" ht="15.75" thickBot="1" x14ac:dyDescent="0.3">
      <c r="A17" s="21" t="s">
        <v>54</v>
      </c>
      <c r="B17" s="23">
        <v>6444</v>
      </c>
      <c r="C17" s="23">
        <v>3876</v>
      </c>
      <c r="D17" s="128">
        <f t="shared" si="0"/>
        <v>60.148975791433891</v>
      </c>
      <c r="E17" s="24">
        <v>14328</v>
      </c>
      <c r="F17" s="24">
        <v>8682</v>
      </c>
      <c r="G17" s="128">
        <f t="shared" si="1"/>
        <v>60.594639865996648</v>
      </c>
      <c r="H17" s="39" t="s">
        <v>210</v>
      </c>
    </row>
    <row r="18" spans="1:8" ht="15.75" thickBot="1" x14ac:dyDescent="0.3">
      <c r="A18" s="21" t="s">
        <v>55</v>
      </c>
      <c r="B18" s="22">
        <v>580</v>
      </c>
      <c r="C18" s="22">
        <v>442</v>
      </c>
      <c r="D18" s="127">
        <f t="shared" si="0"/>
        <v>76.206896551724128</v>
      </c>
      <c r="E18" s="22">
        <v>1136</v>
      </c>
      <c r="F18" s="22">
        <v>854</v>
      </c>
      <c r="G18" s="127">
        <f t="shared" si="1"/>
        <v>75.176056338028175</v>
      </c>
      <c r="H18" s="39" t="s">
        <v>211</v>
      </c>
    </row>
    <row r="19" spans="1:8" ht="15.75" thickBot="1" x14ac:dyDescent="0.3">
      <c r="A19" s="21" t="s">
        <v>56</v>
      </c>
      <c r="B19" s="23">
        <v>21697</v>
      </c>
      <c r="C19" s="23">
        <v>13214</v>
      </c>
      <c r="D19" s="128">
        <f t="shared" si="0"/>
        <v>60.902428907222195</v>
      </c>
      <c r="E19" s="24">
        <v>45152</v>
      </c>
      <c r="F19" s="24">
        <v>29128</v>
      </c>
      <c r="G19" s="128">
        <f t="shared" si="1"/>
        <v>64.510985116938343</v>
      </c>
      <c r="H19" s="39" t="s">
        <v>212</v>
      </c>
    </row>
    <row r="20" spans="1:8" ht="15.75" thickBot="1" x14ac:dyDescent="0.3">
      <c r="A20" s="21" t="s">
        <v>57</v>
      </c>
      <c r="B20" s="25">
        <v>8340</v>
      </c>
      <c r="C20" s="25">
        <v>5800</v>
      </c>
      <c r="D20" s="127">
        <f t="shared" si="0"/>
        <v>69.544364508393286</v>
      </c>
      <c r="E20" s="22">
        <v>18057</v>
      </c>
      <c r="F20" s="22">
        <v>12701</v>
      </c>
      <c r="G20" s="127">
        <f t="shared" si="1"/>
        <v>70.338372930165576</v>
      </c>
      <c r="H20" s="39" t="s">
        <v>213</v>
      </c>
    </row>
    <row r="21" spans="1:8" ht="15.75" thickBot="1" x14ac:dyDescent="0.3">
      <c r="A21" s="21" t="s">
        <v>58</v>
      </c>
      <c r="B21" s="23">
        <v>2606</v>
      </c>
      <c r="C21" s="23">
        <v>1936</v>
      </c>
      <c r="D21" s="128">
        <f t="shared" si="0"/>
        <v>74.29009976976208</v>
      </c>
      <c r="E21" s="24">
        <v>5330</v>
      </c>
      <c r="F21" s="24">
        <v>3860</v>
      </c>
      <c r="G21" s="128">
        <f t="shared" si="1"/>
        <v>72.420262664165108</v>
      </c>
      <c r="H21" s="39" t="s">
        <v>214</v>
      </c>
    </row>
    <row r="22" spans="1:8" ht="15.75" thickBot="1" x14ac:dyDescent="0.3">
      <c r="A22" s="21" t="s">
        <v>59</v>
      </c>
      <c r="B22" s="25">
        <v>3777</v>
      </c>
      <c r="C22" s="25">
        <v>1650</v>
      </c>
      <c r="D22" s="127">
        <f t="shared" si="0"/>
        <v>43.685464654487689</v>
      </c>
      <c r="E22" s="22">
        <v>7923</v>
      </c>
      <c r="F22" s="22">
        <v>3563</v>
      </c>
      <c r="G22" s="127">
        <f t="shared" si="1"/>
        <v>44.970339517859401</v>
      </c>
      <c r="H22" s="39" t="s">
        <v>239</v>
      </c>
    </row>
    <row r="23" spans="1:8" ht="15.75" thickBot="1" x14ac:dyDescent="0.3">
      <c r="A23" s="21" t="s">
        <v>60</v>
      </c>
      <c r="B23" s="23">
        <v>10667</v>
      </c>
      <c r="C23" s="23">
        <v>7281</v>
      </c>
      <c r="D23" s="128">
        <f t="shared" si="0"/>
        <v>68.257241961188711</v>
      </c>
      <c r="E23" s="24">
        <v>22405</v>
      </c>
      <c r="F23" s="24">
        <v>14967</v>
      </c>
      <c r="G23" s="128">
        <f t="shared" si="1"/>
        <v>66.802053113144382</v>
      </c>
      <c r="H23" s="39" t="s">
        <v>215</v>
      </c>
    </row>
    <row r="24" spans="1:8" ht="15.75" thickBot="1" x14ac:dyDescent="0.3">
      <c r="A24" s="21" t="s">
        <v>61</v>
      </c>
      <c r="B24" s="25">
        <v>25249</v>
      </c>
      <c r="C24" s="25">
        <v>17080</v>
      </c>
      <c r="D24" s="127">
        <f t="shared" si="0"/>
        <v>67.646243415580827</v>
      </c>
      <c r="E24" s="22">
        <v>51095</v>
      </c>
      <c r="F24" s="22">
        <v>35159</v>
      </c>
      <c r="G24" s="127">
        <f t="shared" si="1"/>
        <v>68.811038262060862</v>
      </c>
      <c r="H24" s="39" t="s">
        <v>216</v>
      </c>
    </row>
    <row r="25" spans="1:8" ht="15.75" thickBot="1" x14ac:dyDescent="0.3">
      <c r="A25" s="21" t="s">
        <v>62</v>
      </c>
      <c r="B25" s="23">
        <v>13469</v>
      </c>
      <c r="C25" s="23">
        <v>10611</v>
      </c>
      <c r="D25" s="128">
        <f t="shared" si="0"/>
        <v>78.780904298760106</v>
      </c>
      <c r="E25" s="24">
        <v>26205</v>
      </c>
      <c r="F25" s="24">
        <v>20397</v>
      </c>
      <c r="G25" s="128">
        <f t="shared" si="1"/>
        <v>77.836290784201495</v>
      </c>
      <c r="H25" s="39" t="s">
        <v>217</v>
      </c>
    </row>
    <row r="26" spans="1:8" ht="15.75" thickBot="1" x14ac:dyDescent="0.3">
      <c r="A26" s="21" t="s">
        <v>63</v>
      </c>
      <c r="B26" s="22">
        <v>27</v>
      </c>
      <c r="C26" s="22">
        <v>24</v>
      </c>
      <c r="D26" s="127">
        <f t="shared" si="0"/>
        <v>88.888888888888886</v>
      </c>
      <c r="E26" s="22">
        <v>55</v>
      </c>
      <c r="F26" s="22">
        <v>47</v>
      </c>
      <c r="G26" s="127">
        <f t="shared" si="1"/>
        <v>85.454545454545453</v>
      </c>
      <c r="H26" s="39" t="s">
        <v>218</v>
      </c>
    </row>
    <row r="27" spans="1:8" ht="15.75" thickBot="1" x14ac:dyDescent="0.3">
      <c r="A27" s="21" t="s">
        <v>64</v>
      </c>
      <c r="B27" s="23">
        <v>24837</v>
      </c>
      <c r="C27" s="23">
        <v>17055</v>
      </c>
      <c r="D27" s="128">
        <f t="shared" si="0"/>
        <v>68.667713491967632</v>
      </c>
      <c r="E27" s="24">
        <v>51867</v>
      </c>
      <c r="F27" s="24">
        <v>36928</v>
      </c>
      <c r="G27" s="128">
        <f t="shared" si="1"/>
        <v>71.197485877340114</v>
      </c>
      <c r="H27" s="39" t="s">
        <v>219</v>
      </c>
    </row>
    <row r="28" spans="1:8" ht="15.75" thickBot="1" x14ac:dyDescent="0.3">
      <c r="A28" s="21" t="s">
        <v>65</v>
      </c>
      <c r="B28" s="25">
        <v>42249</v>
      </c>
      <c r="C28" s="25">
        <v>24853</v>
      </c>
      <c r="D28" s="127">
        <f t="shared" si="0"/>
        <v>58.825060948188124</v>
      </c>
      <c r="E28" s="22">
        <v>88677</v>
      </c>
      <c r="F28" s="22">
        <v>54111</v>
      </c>
      <c r="G28" s="127">
        <f t="shared" si="1"/>
        <v>61.020332216922093</v>
      </c>
      <c r="H28" s="39" t="s">
        <v>220</v>
      </c>
    </row>
    <row r="29" spans="1:8" ht="15.75" thickBot="1" x14ac:dyDescent="0.3">
      <c r="A29" s="21" t="s">
        <v>66</v>
      </c>
      <c r="B29" s="24">
        <v>996</v>
      </c>
      <c r="C29" s="24">
        <v>838</v>
      </c>
      <c r="D29" s="128">
        <f t="shared" si="0"/>
        <v>84.136546184738961</v>
      </c>
      <c r="E29" s="24">
        <v>1960</v>
      </c>
      <c r="F29" s="24">
        <v>1620</v>
      </c>
      <c r="G29" s="128">
        <f t="shared" si="1"/>
        <v>82.653061224489804</v>
      </c>
      <c r="H29" s="39" t="s">
        <v>221</v>
      </c>
    </row>
    <row r="30" spans="1:8" ht="15.75" thickBot="1" x14ac:dyDescent="0.3">
      <c r="A30" s="21" t="s">
        <v>67</v>
      </c>
      <c r="B30" s="22">
        <v>965</v>
      </c>
      <c r="C30" s="22">
        <v>714</v>
      </c>
      <c r="D30" s="127">
        <f t="shared" si="0"/>
        <v>73.989637305699489</v>
      </c>
      <c r="E30" s="22">
        <v>1915</v>
      </c>
      <c r="F30" s="22">
        <v>1368</v>
      </c>
      <c r="G30" s="127">
        <f t="shared" si="1"/>
        <v>71.436031331592687</v>
      </c>
      <c r="H30" s="39" t="s">
        <v>222</v>
      </c>
    </row>
    <row r="31" spans="1:8" ht="15.75" thickBot="1" x14ac:dyDescent="0.3">
      <c r="A31" s="21" t="s">
        <v>68</v>
      </c>
      <c r="B31" s="24">
        <v>404</v>
      </c>
      <c r="C31" s="24">
        <v>252</v>
      </c>
      <c r="D31" s="128">
        <f t="shared" si="0"/>
        <v>62.376237623762378</v>
      </c>
      <c r="E31" s="24">
        <v>792</v>
      </c>
      <c r="F31" s="24">
        <v>500</v>
      </c>
      <c r="G31" s="128">
        <f t="shared" si="1"/>
        <v>63.131313131313128</v>
      </c>
      <c r="H31" s="39" t="s">
        <v>223</v>
      </c>
    </row>
    <row r="32" spans="1:8" ht="15.75" thickBot="1" x14ac:dyDescent="0.3">
      <c r="A32" s="21" t="s">
        <v>69</v>
      </c>
      <c r="B32" s="22">
        <v>599</v>
      </c>
      <c r="C32" s="22">
        <v>495</v>
      </c>
      <c r="D32" s="127">
        <f t="shared" si="0"/>
        <v>82.637729549248746</v>
      </c>
      <c r="E32" s="22">
        <v>1214</v>
      </c>
      <c r="F32" s="22">
        <v>1007</v>
      </c>
      <c r="G32" s="127">
        <f t="shared" si="1"/>
        <v>82.948929159802304</v>
      </c>
      <c r="H32" s="39" t="s">
        <v>240</v>
      </c>
    </row>
    <row r="33" spans="1:8" ht="15.75" thickBot="1" x14ac:dyDescent="0.3">
      <c r="A33" s="21" t="s">
        <v>70</v>
      </c>
      <c r="B33" s="23">
        <v>15835</v>
      </c>
      <c r="C33" s="23">
        <v>11750</v>
      </c>
      <c r="D33" s="128">
        <f t="shared" si="0"/>
        <v>74.202715503631197</v>
      </c>
      <c r="E33" s="24">
        <v>32498</v>
      </c>
      <c r="F33" s="24">
        <v>23817</v>
      </c>
      <c r="G33" s="128">
        <f t="shared" si="1"/>
        <v>73.287586928426364</v>
      </c>
      <c r="H33" s="39" t="s">
        <v>224</v>
      </c>
    </row>
    <row r="34" spans="1:8" ht="15.75" thickBot="1" x14ac:dyDescent="0.3">
      <c r="A34" s="21" t="s">
        <v>71</v>
      </c>
      <c r="B34" s="22">
        <v>514</v>
      </c>
      <c r="C34" s="22">
        <v>419</v>
      </c>
      <c r="D34" s="127">
        <f t="shared" si="0"/>
        <v>81.517509727626461</v>
      </c>
      <c r="E34" s="22">
        <v>973</v>
      </c>
      <c r="F34" s="22">
        <v>791</v>
      </c>
      <c r="G34" s="127">
        <f t="shared" si="1"/>
        <v>81.294964028776988</v>
      </c>
      <c r="H34" s="39" t="s">
        <v>241</v>
      </c>
    </row>
    <row r="35" spans="1:8" ht="15.75" thickBot="1" x14ac:dyDescent="0.3">
      <c r="A35" s="21" t="s">
        <v>72</v>
      </c>
      <c r="B35" s="23">
        <v>9832</v>
      </c>
      <c r="C35" s="23">
        <v>6452</v>
      </c>
      <c r="D35" s="128">
        <f t="shared" si="0"/>
        <v>65.622457282343376</v>
      </c>
      <c r="E35" s="24">
        <v>20893</v>
      </c>
      <c r="F35" s="24">
        <v>13777</v>
      </c>
      <c r="G35" s="128">
        <f t="shared" si="1"/>
        <v>65.94074570430287</v>
      </c>
      <c r="H35" s="39" t="s">
        <v>225</v>
      </c>
    </row>
    <row r="36" spans="1:8" ht="15.75" thickBot="1" x14ac:dyDescent="0.3">
      <c r="A36" s="21" t="s">
        <v>73</v>
      </c>
      <c r="B36" s="25">
        <v>23395</v>
      </c>
      <c r="C36" s="25">
        <v>15335</v>
      </c>
      <c r="D36" s="127">
        <f t="shared" si="0"/>
        <v>65.548194058559517</v>
      </c>
      <c r="E36" s="22">
        <v>48956</v>
      </c>
      <c r="F36" s="22">
        <v>32476</v>
      </c>
      <c r="G36" s="127">
        <f t="shared" si="1"/>
        <v>66.33711904567366</v>
      </c>
      <c r="H36" s="39" t="s">
        <v>226</v>
      </c>
    </row>
    <row r="37" spans="1:8" ht="15.75" thickBot="1" x14ac:dyDescent="0.3">
      <c r="A37" s="21" t="s">
        <v>74</v>
      </c>
      <c r="B37" s="24">
        <v>212</v>
      </c>
      <c r="C37" s="24">
        <v>167</v>
      </c>
      <c r="D37" s="128">
        <f t="shared" si="0"/>
        <v>78.773584905660371</v>
      </c>
      <c r="E37" s="24">
        <v>434</v>
      </c>
      <c r="F37" s="24">
        <v>353</v>
      </c>
      <c r="G37" s="128">
        <f t="shared" si="1"/>
        <v>81.336405529953907</v>
      </c>
      <c r="H37" s="39" t="s">
        <v>227</v>
      </c>
    </row>
    <row r="38" spans="1:8" ht="15.75" thickBot="1" x14ac:dyDescent="0.3">
      <c r="A38" s="21" t="s">
        <v>75</v>
      </c>
      <c r="B38" s="25">
        <v>29542</v>
      </c>
      <c r="C38" s="25">
        <v>21362</v>
      </c>
      <c r="D38" s="127">
        <f t="shared" si="0"/>
        <v>72.31060862500847</v>
      </c>
      <c r="E38" s="22">
        <v>58503</v>
      </c>
      <c r="F38" s="22">
        <v>42392</v>
      </c>
      <c r="G38" s="127">
        <f t="shared" si="1"/>
        <v>72.461241303864753</v>
      </c>
      <c r="H38" s="39" t="s">
        <v>228</v>
      </c>
    </row>
    <row r="39" spans="1:8" ht="15.75" thickBot="1" x14ac:dyDescent="0.3">
      <c r="A39" s="21" t="s">
        <v>76</v>
      </c>
      <c r="B39" s="23">
        <v>14776</v>
      </c>
      <c r="C39" s="23">
        <v>9245</v>
      </c>
      <c r="D39" s="128">
        <f t="shared" si="0"/>
        <v>62.567677314564165</v>
      </c>
      <c r="E39" s="24">
        <v>29709</v>
      </c>
      <c r="F39" s="24">
        <v>18647</v>
      </c>
      <c r="G39" s="128">
        <f t="shared" si="1"/>
        <v>62.765491938469822</v>
      </c>
      <c r="H39" s="39" t="s">
        <v>242</v>
      </c>
    </row>
    <row r="40" spans="1:8" ht="15.75" thickBot="1" x14ac:dyDescent="0.3">
      <c r="A40" s="21" t="s">
        <v>77</v>
      </c>
      <c r="B40" s="25">
        <v>1286</v>
      </c>
      <c r="C40" s="25">
        <v>1054</v>
      </c>
      <c r="D40" s="127">
        <f t="shared" si="0"/>
        <v>81.959564541213055</v>
      </c>
      <c r="E40" s="22">
        <v>2615</v>
      </c>
      <c r="F40" s="22">
        <v>2155</v>
      </c>
      <c r="G40" s="127">
        <f t="shared" si="1"/>
        <v>82.409177820267686</v>
      </c>
      <c r="H40" s="39" t="s">
        <v>229</v>
      </c>
    </row>
    <row r="41" spans="1:8" ht="15.75" thickBot="1" x14ac:dyDescent="0.3">
      <c r="A41" s="21" t="s">
        <v>78</v>
      </c>
      <c r="B41" s="23">
        <v>67056</v>
      </c>
      <c r="C41" s="23">
        <v>39941</v>
      </c>
      <c r="D41" s="128">
        <f t="shared" si="0"/>
        <v>59.563648293963254</v>
      </c>
      <c r="E41" s="24">
        <v>146135</v>
      </c>
      <c r="F41" s="24">
        <v>86532</v>
      </c>
      <c r="G41" s="128">
        <f t="shared" si="1"/>
        <v>59.213740719198007</v>
      </c>
      <c r="H41" s="39" t="s">
        <v>230</v>
      </c>
    </row>
    <row r="42" spans="1:8" ht="15.75" thickBot="1" x14ac:dyDescent="0.3">
      <c r="A42" s="21" t="s">
        <v>79</v>
      </c>
      <c r="B42" s="25">
        <v>3713</v>
      </c>
      <c r="C42" s="25">
        <v>2391</v>
      </c>
      <c r="D42" s="127">
        <f t="shared" si="0"/>
        <v>64.395367627255581</v>
      </c>
      <c r="E42" s="22">
        <v>7856</v>
      </c>
      <c r="F42" s="22">
        <v>4861</v>
      </c>
      <c r="G42" s="127">
        <f t="shared" si="1"/>
        <v>61.876272912423623</v>
      </c>
      <c r="H42" s="39" t="s">
        <v>231</v>
      </c>
    </row>
    <row r="43" spans="1:8" ht="15.75" thickBot="1" x14ac:dyDescent="0.3">
      <c r="A43" s="21" t="s">
        <v>80</v>
      </c>
      <c r="B43" s="23">
        <v>34049</v>
      </c>
      <c r="C43" s="23">
        <v>27850</v>
      </c>
      <c r="D43" s="128">
        <f t="shared" si="0"/>
        <v>81.793885282974529</v>
      </c>
      <c r="E43" s="24">
        <v>70001</v>
      </c>
      <c r="F43" s="24">
        <v>57230</v>
      </c>
      <c r="G43" s="128">
        <f t="shared" si="1"/>
        <v>81.755974914644085</v>
      </c>
      <c r="H43" s="39" t="s">
        <v>232</v>
      </c>
    </row>
    <row r="44" spans="1:8" ht="15.75" thickBot="1" x14ac:dyDescent="0.3">
      <c r="A44" s="73" t="s">
        <v>81</v>
      </c>
      <c r="B44" s="25">
        <v>437807</v>
      </c>
      <c r="C44" s="25">
        <v>294103</v>
      </c>
      <c r="D44" s="127">
        <f t="shared" si="0"/>
        <v>67.176404214642531</v>
      </c>
      <c r="E44" s="22">
        <v>910512</v>
      </c>
      <c r="F44" s="22">
        <v>613656</v>
      </c>
      <c r="G44" s="127">
        <f t="shared" si="1"/>
        <v>67.396805313933257</v>
      </c>
      <c r="H44" s="74" t="s">
        <v>233</v>
      </c>
    </row>
    <row r="45" spans="1:8" ht="15" customHeight="1" x14ac:dyDescent="0.25">
      <c r="A45" s="220" t="s">
        <v>368</v>
      </c>
      <c r="B45" s="221"/>
      <c r="C45" s="221"/>
      <c r="D45" s="221"/>
      <c r="E45" s="221"/>
      <c r="F45" s="221"/>
      <c r="G45" s="221"/>
      <c r="H45" s="221"/>
    </row>
  </sheetData>
  <mergeCells count="7">
    <mergeCell ref="A1:H1"/>
    <mergeCell ref="A2:H2"/>
    <mergeCell ref="A3:H3"/>
    <mergeCell ref="A45:H45"/>
    <mergeCell ref="A4:H4"/>
    <mergeCell ref="A5:A6"/>
    <mergeCell ref="H5:H6"/>
  </mergeCells>
  <pageMargins left="0.7" right="0.7" top="0.75" bottom="0.75" header="0.3" footer="0.3"/>
  <pageSetup scale="83" orientation="portrait" r:id="rId1"/>
  <ignoredErrors>
    <ignoredError sqref="A7:G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85" zoomScaleSheetLayoutView="85" workbookViewId="0">
      <selection activeCell="F33" sqref="F33"/>
    </sheetView>
  </sheetViews>
  <sheetFormatPr defaultColWidth="8.85546875" defaultRowHeight="15" x14ac:dyDescent="0.25"/>
  <cols>
    <col min="1" max="1" width="25" customWidth="1"/>
    <col min="2" max="2" width="10" customWidth="1"/>
    <col min="3" max="3" width="9.85546875" customWidth="1"/>
    <col min="4" max="5" width="9.140625" customWidth="1"/>
    <col min="6" max="6" width="10" customWidth="1"/>
    <col min="7" max="7" width="11.42578125" customWidth="1"/>
    <col min="8" max="8" width="26.28515625" customWidth="1"/>
  </cols>
  <sheetData>
    <row r="1" spans="1:8" ht="25.5" customHeight="1" x14ac:dyDescent="0.25">
      <c r="A1" s="228" t="s">
        <v>181</v>
      </c>
      <c r="B1" s="229"/>
      <c r="C1" s="229"/>
      <c r="D1" s="229"/>
      <c r="E1" s="229"/>
      <c r="F1" s="229"/>
      <c r="G1" s="229"/>
      <c r="H1" s="229"/>
    </row>
    <row r="2" spans="1:8" ht="25.5" customHeight="1" thickBot="1" x14ac:dyDescent="0.3">
      <c r="A2" s="228" t="s">
        <v>243</v>
      </c>
      <c r="B2" s="229"/>
      <c r="C2" s="229"/>
      <c r="D2" s="229"/>
      <c r="E2" s="229"/>
      <c r="F2" s="229"/>
      <c r="G2" s="229"/>
      <c r="H2" s="229"/>
    </row>
    <row r="3" spans="1:8" ht="15.75" thickTop="1" x14ac:dyDescent="0.25">
      <c r="A3" s="230" t="s">
        <v>82</v>
      </c>
      <c r="B3" s="241" t="s">
        <v>312</v>
      </c>
      <c r="C3" s="197" t="s">
        <v>313</v>
      </c>
      <c r="D3" s="240" t="s">
        <v>315</v>
      </c>
      <c r="E3" s="166" t="s">
        <v>311</v>
      </c>
      <c r="F3" s="166"/>
      <c r="G3" s="166"/>
      <c r="H3" s="233" t="s">
        <v>403</v>
      </c>
    </row>
    <row r="4" spans="1:8" ht="15.75" thickBot="1" x14ac:dyDescent="0.3">
      <c r="A4" s="231"/>
      <c r="B4" s="238"/>
      <c r="C4" s="236"/>
      <c r="D4" s="234"/>
      <c r="E4" s="174" t="s">
        <v>405</v>
      </c>
      <c r="F4" s="174"/>
      <c r="G4" s="174"/>
      <c r="H4" s="234"/>
    </row>
    <row r="5" spans="1:8" x14ac:dyDescent="0.25">
      <c r="A5" s="231"/>
      <c r="B5" s="238" t="s">
        <v>404</v>
      </c>
      <c r="C5" s="236" t="s">
        <v>314</v>
      </c>
      <c r="D5" s="234" t="s">
        <v>320</v>
      </c>
      <c r="E5" s="45" t="s">
        <v>317</v>
      </c>
      <c r="F5" s="45" t="s">
        <v>3</v>
      </c>
      <c r="G5" s="45" t="s">
        <v>315</v>
      </c>
      <c r="H5" s="234"/>
    </row>
    <row r="6" spans="1:8" ht="15.75" thickBot="1" x14ac:dyDescent="0.3">
      <c r="A6" s="232"/>
      <c r="B6" s="239"/>
      <c r="C6" s="237"/>
      <c r="D6" s="235"/>
      <c r="E6" s="46" t="s">
        <v>318</v>
      </c>
      <c r="F6" s="46" t="s">
        <v>260</v>
      </c>
      <c r="G6" s="46" t="s">
        <v>319</v>
      </c>
      <c r="H6" s="235"/>
    </row>
    <row r="7" spans="1:8" ht="18" customHeight="1" thickBot="1" x14ac:dyDescent="0.3">
      <c r="A7" s="5" t="s">
        <v>167</v>
      </c>
      <c r="B7" s="5" t="s">
        <v>168</v>
      </c>
      <c r="C7" s="5" t="s">
        <v>169</v>
      </c>
      <c r="D7" s="43" t="s">
        <v>170</v>
      </c>
      <c r="E7" s="43" t="s">
        <v>171</v>
      </c>
      <c r="F7" s="43" t="s">
        <v>172</v>
      </c>
      <c r="G7" s="43" t="s">
        <v>173</v>
      </c>
      <c r="H7" s="43" t="s">
        <v>174</v>
      </c>
    </row>
    <row r="8" spans="1:8" ht="18" customHeight="1" thickBot="1" x14ac:dyDescent="0.3">
      <c r="A8" s="9" t="s">
        <v>45</v>
      </c>
      <c r="B8" s="89">
        <v>0</v>
      </c>
      <c r="C8" s="89">
        <v>1</v>
      </c>
      <c r="D8" s="13">
        <f>B8/C8*100</f>
        <v>0</v>
      </c>
      <c r="E8" s="89">
        <v>0</v>
      </c>
      <c r="F8" s="89">
        <v>0</v>
      </c>
      <c r="G8" s="13"/>
      <c r="H8" s="39" t="s">
        <v>235</v>
      </c>
    </row>
    <row r="9" spans="1:8" ht="18" customHeight="1" thickBot="1" x14ac:dyDescent="0.3">
      <c r="A9" s="21" t="s">
        <v>46</v>
      </c>
      <c r="B9" s="144">
        <v>4</v>
      </c>
      <c r="C9" s="144">
        <v>25</v>
      </c>
      <c r="D9" s="145">
        <f>B9/C9*100</f>
        <v>16</v>
      </c>
      <c r="E9" s="144">
        <v>4</v>
      </c>
      <c r="F9" s="144">
        <v>18</v>
      </c>
      <c r="G9" s="145">
        <f>E9/F9*100</f>
        <v>22.222222222222221</v>
      </c>
      <c r="H9" s="39" t="s">
        <v>205</v>
      </c>
    </row>
    <row r="10" spans="1:8" ht="18" customHeight="1" thickBot="1" x14ac:dyDescent="0.3">
      <c r="A10" s="9" t="s">
        <v>47</v>
      </c>
      <c r="B10" s="89">
        <v>0</v>
      </c>
      <c r="C10" s="89">
        <v>1</v>
      </c>
      <c r="D10" s="13">
        <f t="shared" ref="D10:D44" si="0">B10/C10*100</f>
        <v>0</v>
      </c>
      <c r="E10" s="89">
        <v>0</v>
      </c>
      <c r="F10" s="89">
        <v>0</v>
      </c>
      <c r="G10" s="13"/>
      <c r="H10" s="39" t="s">
        <v>206</v>
      </c>
    </row>
    <row r="11" spans="1:8" ht="18" customHeight="1" thickBot="1" x14ac:dyDescent="0.3">
      <c r="A11" s="21" t="s">
        <v>48</v>
      </c>
      <c r="B11" s="144">
        <v>1</v>
      </c>
      <c r="C11" s="144">
        <v>14</v>
      </c>
      <c r="D11" s="145">
        <f t="shared" si="0"/>
        <v>7.1428571428571423</v>
      </c>
      <c r="E11" s="144">
        <v>1</v>
      </c>
      <c r="F11" s="144">
        <v>9</v>
      </c>
      <c r="G11" s="145">
        <f t="shared" ref="G11:G44" si="1">E11/F11*100</f>
        <v>11.111111111111111</v>
      </c>
      <c r="H11" s="39" t="s">
        <v>207</v>
      </c>
    </row>
    <row r="12" spans="1:8" ht="18" customHeight="1" thickBot="1" x14ac:dyDescent="0.3">
      <c r="A12" s="9" t="s">
        <v>49</v>
      </c>
      <c r="B12" s="89">
        <v>3</v>
      </c>
      <c r="C12" s="89">
        <v>40</v>
      </c>
      <c r="D12" s="13">
        <f t="shared" si="0"/>
        <v>7.5</v>
      </c>
      <c r="E12" s="89">
        <v>2</v>
      </c>
      <c r="F12" s="89">
        <v>17</v>
      </c>
      <c r="G12" s="13">
        <f t="shared" si="1"/>
        <v>11.76470588235294</v>
      </c>
      <c r="H12" s="39" t="s">
        <v>208</v>
      </c>
    </row>
    <row r="13" spans="1:8" ht="18" customHeight="1" thickBot="1" x14ac:dyDescent="0.3">
      <c r="A13" s="21" t="s">
        <v>50</v>
      </c>
      <c r="B13" s="144">
        <v>1</v>
      </c>
      <c r="C13" s="144">
        <v>1</v>
      </c>
      <c r="D13" s="145">
        <f t="shared" si="0"/>
        <v>100</v>
      </c>
      <c r="E13" s="144">
        <v>0</v>
      </c>
      <c r="F13" s="144">
        <v>0</v>
      </c>
      <c r="G13" s="145"/>
      <c r="H13" s="39" t="s">
        <v>236</v>
      </c>
    </row>
    <row r="14" spans="1:8" ht="18" customHeight="1" thickBot="1" x14ac:dyDescent="0.3">
      <c r="A14" s="9" t="s">
        <v>51</v>
      </c>
      <c r="B14" s="89">
        <v>3</v>
      </c>
      <c r="C14" s="89">
        <v>11</v>
      </c>
      <c r="D14" s="13">
        <f t="shared" si="0"/>
        <v>27.27272727272727</v>
      </c>
      <c r="E14" s="89">
        <v>3</v>
      </c>
      <c r="F14" s="89">
        <v>10</v>
      </c>
      <c r="G14" s="13">
        <f t="shared" si="1"/>
        <v>30</v>
      </c>
      <c r="H14" s="39" t="s">
        <v>209</v>
      </c>
    </row>
    <row r="15" spans="1:8" ht="18" customHeight="1" thickBot="1" x14ac:dyDescent="0.3">
      <c r="A15" s="21" t="s">
        <v>83</v>
      </c>
      <c r="B15" s="144">
        <v>0</v>
      </c>
      <c r="C15" s="144">
        <v>1</v>
      </c>
      <c r="D15" s="145">
        <f t="shared" si="0"/>
        <v>0</v>
      </c>
      <c r="E15" s="144">
        <v>0</v>
      </c>
      <c r="F15" s="144">
        <v>0</v>
      </c>
      <c r="G15" s="145"/>
      <c r="H15" s="39" t="s">
        <v>237</v>
      </c>
    </row>
    <row r="16" spans="1:8" ht="18" customHeight="1" thickBot="1" x14ac:dyDescent="0.3">
      <c r="A16" s="9" t="s">
        <v>53</v>
      </c>
      <c r="B16" s="89">
        <v>0</v>
      </c>
      <c r="C16" s="89">
        <v>1</v>
      </c>
      <c r="D16" s="13">
        <f t="shared" si="0"/>
        <v>0</v>
      </c>
      <c r="E16" s="89">
        <v>0</v>
      </c>
      <c r="F16" s="89">
        <v>0</v>
      </c>
      <c r="G16" s="13"/>
      <c r="H16" s="39" t="s">
        <v>238</v>
      </c>
    </row>
    <row r="17" spans="1:8" ht="18" customHeight="1" thickBot="1" x14ac:dyDescent="0.3">
      <c r="A17" s="21" t="s">
        <v>54</v>
      </c>
      <c r="B17" s="144">
        <v>1</v>
      </c>
      <c r="C17" s="144">
        <v>7</v>
      </c>
      <c r="D17" s="145">
        <f t="shared" si="0"/>
        <v>14.285714285714285</v>
      </c>
      <c r="E17" s="144">
        <v>0</v>
      </c>
      <c r="F17" s="144">
        <v>2</v>
      </c>
      <c r="G17" s="145">
        <f t="shared" si="1"/>
        <v>0</v>
      </c>
      <c r="H17" s="39" t="s">
        <v>210</v>
      </c>
    </row>
    <row r="18" spans="1:8" ht="18" customHeight="1" thickBot="1" x14ac:dyDescent="0.3">
      <c r="A18" s="9" t="s">
        <v>55</v>
      </c>
      <c r="B18" s="89">
        <v>0</v>
      </c>
      <c r="C18" s="89">
        <v>2</v>
      </c>
      <c r="D18" s="13">
        <f t="shared" si="0"/>
        <v>0</v>
      </c>
      <c r="E18" s="89">
        <v>0</v>
      </c>
      <c r="F18" s="89">
        <v>0</v>
      </c>
      <c r="G18" s="13"/>
      <c r="H18" s="39" t="s">
        <v>211</v>
      </c>
    </row>
    <row r="19" spans="1:8" ht="18" customHeight="1" thickBot="1" x14ac:dyDescent="0.3">
      <c r="A19" s="21" t="s">
        <v>56</v>
      </c>
      <c r="B19" s="144">
        <v>6</v>
      </c>
      <c r="C19" s="144">
        <v>26</v>
      </c>
      <c r="D19" s="145">
        <f t="shared" si="0"/>
        <v>23.076923076923077</v>
      </c>
      <c r="E19" s="144">
        <v>2</v>
      </c>
      <c r="F19" s="144">
        <v>10</v>
      </c>
      <c r="G19" s="145">
        <f t="shared" si="1"/>
        <v>20</v>
      </c>
      <c r="H19" s="39" t="s">
        <v>212</v>
      </c>
    </row>
    <row r="20" spans="1:8" ht="18" customHeight="1" thickBot="1" x14ac:dyDescent="0.3">
      <c r="A20" s="9" t="s">
        <v>57</v>
      </c>
      <c r="B20" s="89">
        <v>1</v>
      </c>
      <c r="C20" s="89">
        <v>10</v>
      </c>
      <c r="D20" s="13">
        <f t="shared" si="0"/>
        <v>10</v>
      </c>
      <c r="E20" s="89">
        <v>1</v>
      </c>
      <c r="F20" s="89">
        <v>4</v>
      </c>
      <c r="G20" s="13">
        <f t="shared" si="1"/>
        <v>25</v>
      </c>
      <c r="H20" s="39" t="s">
        <v>213</v>
      </c>
    </row>
    <row r="21" spans="1:8" ht="18" customHeight="1" thickBot="1" x14ac:dyDescent="0.3">
      <c r="A21" s="21" t="s">
        <v>58</v>
      </c>
      <c r="B21" s="144">
        <v>0</v>
      </c>
      <c r="C21" s="144">
        <v>4</v>
      </c>
      <c r="D21" s="145">
        <f t="shared" si="0"/>
        <v>0</v>
      </c>
      <c r="E21" s="144">
        <v>0</v>
      </c>
      <c r="F21" s="144">
        <v>2</v>
      </c>
      <c r="G21" s="145">
        <f t="shared" si="1"/>
        <v>0</v>
      </c>
      <c r="H21" s="39" t="s">
        <v>214</v>
      </c>
    </row>
    <row r="22" spans="1:8" ht="18" customHeight="1" thickBot="1" x14ac:dyDescent="0.3">
      <c r="A22" s="9" t="s">
        <v>59</v>
      </c>
      <c r="B22" s="89">
        <v>0</v>
      </c>
      <c r="C22" s="89">
        <v>6</v>
      </c>
      <c r="D22" s="13">
        <f t="shared" si="0"/>
        <v>0</v>
      </c>
      <c r="E22" s="89">
        <v>0</v>
      </c>
      <c r="F22" s="89">
        <v>3</v>
      </c>
      <c r="G22" s="13">
        <f t="shared" si="1"/>
        <v>0</v>
      </c>
      <c r="H22" s="39" t="s">
        <v>239</v>
      </c>
    </row>
    <row r="23" spans="1:8" ht="18" customHeight="1" thickBot="1" x14ac:dyDescent="0.3">
      <c r="A23" s="21" t="s">
        <v>60</v>
      </c>
      <c r="B23" s="144">
        <v>2</v>
      </c>
      <c r="C23" s="144">
        <v>14</v>
      </c>
      <c r="D23" s="145">
        <f t="shared" si="0"/>
        <v>14.285714285714285</v>
      </c>
      <c r="E23" s="144">
        <v>2</v>
      </c>
      <c r="F23" s="144">
        <v>5</v>
      </c>
      <c r="G23" s="145">
        <f t="shared" si="1"/>
        <v>40</v>
      </c>
      <c r="H23" s="39" t="s">
        <v>215</v>
      </c>
    </row>
    <row r="24" spans="1:8" ht="18" customHeight="1" thickBot="1" x14ac:dyDescent="0.3">
      <c r="A24" s="9" t="s">
        <v>61</v>
      </c>
      <c r="B24" s="89">
        <v>2</v>
      </c>
      <c r="C24" s="89">
        <v>28</v>
      </c>
      <c r="D24" s="13">
        <f t="shared" si="0"/>
        <v>7.1428571428571423</v>
      </c>
      <c r="E24" s="89">
        <v>1</v>
      </c>
      <c r="F24" s="89">
        <v>11</v>
      </c>
      <c r="G24" s="13">
        <f t="shared" si="1"/>
        <v>9.0909090909090917</v>
      </c>
      <c r="H24" s="39" t="s">
        <v>216</v>
      </c>
    </row>
    <row r="25" spans="1:8" ht="18" customHeight="1" thickBot="1" x14ac:dyDescent="0.3">
      <c r="A25" s="21" t="s">
        <v>62</v>
      </c>
      <c r="B25" s="144">
        <v>1</v>
      </c>
      <c r="C25" s="144">
        <v>20</v>
      </c>
      <c r="D25" s="145">
        <f t="shared" si="0"/>
        <v>5</v>
      </c>
      <c r="E25" s="144">
        <v>1</v>
      </c>
      <c r="F25" s="144">
        <v>10</v>
      </c>
      <c r="G25" s="145">
        <f t="shared" si="1"/>
        <v>10</v>
      </c>
      <c r="H25" s="39" t="s">
        <v>217</v>
      </c>
    </row>
    <row r="26" spans="1:8" ht="18" customHeight="1" thickBot="1" x14ac:dyDescent="0.3">
      <c r="A26" s="9" t="s">
        <v>63</v>
      </c>
      <c r="B26" s="89">
        <v>0</v>
      </c>
      <c r="C26" s="89">
        <v>1</v>
      </c>
      <c r="D26" s="13">
        <f t="shared" si="0"/>
        <v>0</v>
      </c>
      <c r="E26" s="89">
        <v>0</v>
      </c>
      <c r="F26" s="89">
        <v>0</v>
      </c>
      <c r="G26" s="13"/>
      <c r="H26" s="39" t="s">
        <v>218</v>
      </c>
    </row>
    <row r="27" spans="1:8" ht="18" customHeight="1" thickBot="1" x14ac:dyDescent="0.3">
      <c r="A27" s="21" t="s">
        <v>64</v>
      </c>
      <c r="B27" s="144">
        <v>4</v>
      </c>
      <c r="C27" s="144">
        <v>29</v>
      </c>
      <c r="D27" s="145">
        <f t="shared" si="0"/>
        <v>13.793103448275861</v>
      </c>
      <c r="E27" s="144">
        <v>2</v>
      </c>
      <c r="F27" s="144">
        <v>16</v>
      </c>
      <c r="G27" s="145">
        <f t="shared" si="1"/>
        <v>12.5</v>
      </c>
      <c r="H27" s="39" t="s">
        <v>219</v>
      </c>
    </row>
    <row r="28" spans="1:8" ht="18" customHeight="1" thickBot="1" x14ac:dyDescent="0.3">
      <c r="A28" s="9" t="s">
        <v>65</v>
      </c>
      <c r="B28" s="89">
        <v>8</v>
      </c>
      <c r="C28" s="89">
        <v>48</v>
      </c>
      <c r="D28" s="13">
        <f t="shared" si="0"/>
        <v>16.666666666666664</v>
      </c>
      <c r="E28" s="89">
        <v>2</v>
      </c>
      <c r="F28" s="89">
        <v>19</v>
      </c>
      <c r="G28" s="13">
        <f t="shared" si="1"/>
        <v>10.526315789473683</v>
      </c>
      <c r="H28" s="39" t="s">
        <v>220</v>
      </c>
    </row>
    <row r="29" spans="1:8" ht="18" customHeight="1" thickBot="1" x14ac:dyDescent="0.3">
      <c r="A29" s="21" t="s">
        <v>66</v>
      </c>
      <c r="B29" s="144">
        <v>0</v>
      </c>
      <c r="C29" s="144">
        <v>2</v>
      </c>
      <c r="D29" s="145">
        <f t="shared" si="0"/>
        <v>0</v>
      </c>
      <c r="E29" s="144">
        <v>0</v>
      </c>
      <c r="F29" s="144">
        <v>2</v>
      </c>
      <c r="G29" s="145">
        <f t="shared" si="1"/>
        <v>0</v>
      </c>
      <c r="H29" s="39" t="s">
        <v>221</v>
      </c>
    </row>
    <row r="30" spans="1:8" ht="18" customHeight="1" thickBot="1" x14ac:dyDescent="0.3">
      <c r="A30" s="9" t="s">
        <v>67</v>
      </c>
      <c r="B30" s="89">
        <v>1</v>
      </c>
      <c r="C30" s="89">
        <v>2</v>
      </c>
      <c r="D30" s="13">
        <f t="shared" si="0"/>
        <v>50</v>
      </c>
      <c r="E30" s="89">
        <v>0</v>
      </c>
      <c r="F30" s="89">
        <v>0</v>
      </c>
      <c r="G30" s="13"/>
      <c r="H30" s="39" t="s">
        <v>222</v>
      </c>
    </row>
    <row r="31" spans="1:8" ht="18" customHeight="1" thickBot="1" x14ac:dyDescent="0.3">
      <c r="A31" s="21" t="s">
        <v>68</v>
      </c>
      <c r="B31" s="144">
        <v>0</v>
      </c>
      <c r="C31" s="144">
        <v>1</v>
      </c>
      <c r="D31" s="145">
        <f t="shared" si="0"/>
        <v>0</v>
      </c>
      <c r="E31" s="144">
        <v>0</v>
      </c>
      <c r="F31" s="144">
        <v>1</v>
      </c>
      <c r="G31" s="145">
        <f t="shared" si="1"/>
        <v>0</v>
      </c>
      <c r="H31" s="39" t="s">
        <v>223</v>
      </c>
    </row>
    <row r="32" spans="1:8" ht="18" customHeight="1" thickBot="1" x14ac:dyDescent="0.3">
      <c r="A32" s="9" t="s">
        <v>69</v>
      </c>
      <c r="B32" s="89">
        <v>0</v>
      </c>
      <c r="C32" s="89">
        <v>1</v>
      </c>
      <c r="D32" s="13">
        <f t="shared" si="0"/>
        <v>0</v>
      </c>
      <c r="E32" s="89">
        <v>0</v>
      </c>
      <c r="F32" s="89">
        <v>0</v>
      </c>
      <c r="G32" s="13"/>
      <c r="H32" s="39" t="s">
        <v>240</v>
      </c>
    </row>
    <row r="33" spans="1:8" ht="18" customHeight="1" thickBot="1" x14ac:dyDescent="0.3">
      <c r="A33" s="21" t="s">
        <v>70</v>
      </c>
      <c r="B33" s="144">
        <v>7</v>
      </c>
      <c r="C33" s="144">
        <v>21</v>
      </c>
      <c r="D33" s="145">
        <f t="shared" si="0"/>
        <v>33.333333333333329</v>
      </c>
      <c r="E33" s="144">
        <v>6</v>
      </c>
      <c r="F33" s="144">
        <v>16</v>
      </c>
      <c r="G33" s="145">
        <f t="shared" si="1"/>
        <v>37.5</v>
      </c>
      <c r="H33" s="39" t="s">
        <v>224</v>
      </c>
    </row>
    <row r="34" spans="1:8" ht="18" customHeight="1" thickBot="1" x14ac:dyDescent="0.3">
      <c r="A34" s="9" t="s">
        <v>84</v>
      </c>
      <c r="B34" s="89">
        <v>0</v>
      </c>
      <c r="C34" s="89">
        <v>1</v>
      </c>
      <c r="D34" s="13">
        <f t="shared" si="0"/>
        <v>0</v>
      </c>
      <c r="E34" s="89">
        <v>0</v>
      </c>
      <c r="F34" s="89">
        <v>1</v>
      </c>
      <c r="G34" s="13">
        <f t="shared" si="1"/>
        <v>0</v>
      </c>
      <c r="H34" s="39" t="s">
        <v>241</v>
      </c>
    </row>
    <row r="35" spans="1:8" ht="18" customHeight="1" thickBot="1" x14ac:dyDescent="0.3">
      <c r="A35" s="21" t="s">
        <v>72</v>
      </c>
      <c r="B35" s="144">
        <v>2</v>
      </c>
      <c r="C35" s="144">
        <v>13</v>
      </c>
      <c r="D35" s="145">
        <f t="shared" si="0"/>
        <v>15.384615384615385</v>
      </c>
      <c r="E35" s="144">
        <v>0</v>
      </c>
      <c r="F35" s="144">
        <v>5</v>
      </c>
      <c r="G35" s="145">
        <f t="shared" si="1"/>
        <v>0</v>
      </c>
      <c r="H35" s="39" t="s">
        <v>225</v>
      </c>
    </row>
    <row r="36" spans="1:8" ht="18" customHeight="1" thickBot="1" x14ac:dyDescent="0.3">
      <c r="A36" s="9" t="s">
        <v>73</v>
      </c>
      <c r="B36" s="89">
        <v>3</v>
      </c>
      <c r="C36" s="89">
        <v>25</v>
      </c>
      <c r="D36" s="13">
        <f t="shared" si="0"/>
        <v>12</v>
      </c>
      <c r="E36" s="89">
        <v>2</v>
      </c>
      <c r="F36" s="89">
        <v>8</v>
      </c>
      <c r="G36" s="13">
        <f t="shared" si="1"/>
        <v>25</v>
      </c>
      <c r="H36" s="39" t="s">
        <v>226</v>
      </c>
    </row>
    <row r="37" spans="1:8" ht="18" customHeight="1" thickBot="1" x14ac:dyDescent="0.3">
      <c r="A37" s="21" t="s">
        <v>74</v>
      </c>
      <c r="B37" s="144">
        <v>0</v>
      </c>
      <c r="C37" s="144">
        <v>1</v>
      </c>
      <c r="D37" s="145">
        <f t="shared" si="0"/>
        <v>0</v>
      </c>
      <c r="E37" s="144">
        <v>0</v>
      </c>
      <c r="F37" s="144">
        <v>1</v>
      </c>
      <c r="G37" s="145">
        <f t="shared" si="1"/>
        <v>0</v>
      </c>
      <c r="H37" s="39" t="s">
        <v>227</v>
      </c>
    </row>
    <row r="38" spans="1:8" ht="18" customHeight="1" thickBot="1" x14ac:dyDescent="0.3">
      <c r="A38" s="9" t="s">
        <v>75</v>
      </c>
      <c r="B38" s="89">
        <v>3</v>
      </c>
      <c r="C38" s="89">
        <v>39</v>
      </c>
      <c r="D38" s="13">
        <f t="shared" si="0"/>
        <v>7.6923076923076925</v>
      </c>
      <c r="E38" s="89">
        <v>3</v>
      </c>
      <c r="F38" s="89">
        <v>27</v>
      </c>
      <c r="G38" s="13">
        <f t="shared" si="1"/>
        <v>11.111111111111111</v>
      </c>
      <c r="H38" s="39" t="s">
        <v>228</v>
      </c>
    </row>
    <row r="39" spans="1:8" ht="18" customHeight="1" thickBot="1" x14ac:dyDescent="0.3">
      <c r="A39" s="21" t="s">
        <v>76</v>
      </c>
      <c r="B39" s="144">
        <v>1</v>
      </c>
      <c r="C39" s="144">
        <v>17</v>
      </c>
      <c r="D39" s="145">
        <f t="shared" si="0"/>
        <v>5.8823529411764701</v>
      </c>
      <c r="E39" s="144">
        <v>1</v>
      </c>
      <c r="F39" s="144">
        <v>12</v>
      </c>
      <c r="G39" s="145">
        <f t="shared" si="1"/>
        <v>8.3333333333333321</v>
      </c>
      <c r="H39" s="39" t="s">
        <v>242</v>
      </c>
    </row>
    <row r="40" spans="1:8" ht="18" customHeight="1" thickBot="1" x14ac:dyDescent="0.3">
      <c r="A40" s="9" t="s">
        <v>77</v>
      </c>
      <c r="B40" s="89">
        <v>1</v>
      </c>
      <c r="C40" s="89">
        <v>2</v>
      </c>
      <c r="D40" s="13">
        <f t="shared" si="0"/>
        <v>50</v>
      </c>
      <c r="E40" s="89">
        <v>1</v>
      </c>
      <c r="F40" s="89">
        <v>2</v>
      </c>
      <c r="G40" s="13">
        <f t="shared" si="1"/>
        <v>50</v>
      </c>
      <c r="H40" s="39" t="s">
        <v>229</v>
      </c>
    </row>
    <row r="41" spans="1:8" ht="18" customHeight="1" thickBot="1" x14ac:dyDescent="0.3">
      <c r="A41" s="68" t="s">
        <v>78</v>
      </c>
      <c r="B41" s="144">
        <v>11</v>
      </c>
      <c r="C41" s="144">
        <v>80</v>
      </c>
      <c r="D41" s="145">
        <f t="shared" si="0"/>
        <v>13.750000000000002</v>
      </c>
      <c r="E41" s="144">
        <v>5</v>
      </c>
      <c r="F41" s="144">
        <v>31</v>
      </c>
      <c r="G41" s="145">
        <f t="shared" si="1"/>
        <v>16.129032258064516</v>
      </c>
      <c r="H41" s="39" t="s">
        <v>230</v>
      </c>
    </row>
    <row r="42" spans="1:8" ht="18" customHeight="1" thickBot="1" x14ac:dyDescent="0.3">
      <c r="A42" s="69" t="s">
        <v>79</v>
      </c>
      <c r="B42" s="89">
        <v>1</v>
      </c>
      <c r="C42" s="89">
        <v>5</v>
      </c>
      <c r="D42" s="13">
        <f t="shared" si="0"/>
        <v>20</v>
      </c>
      <c r="E42" s="89">
        <v>0</v>
      </c>
      <c r="F42" s="89">
        <v>2</v>
      </c>
      <c r="G42" s="13">
        <f t="shared" si="1"/>
        <v>0</v>
      </c>
      <c r="H42" s="39" t="s">
        <v>231</v>
      </c>
    </row>
    <row r="43" spans="1:8" ht="18" customHeight="1" thickBot="1" x14ac:dyDescent="0.3">
      <c r="A43" s="70" t="s">
        <v>80</v>
      </c>
      <c r="B43" s="144">
        <v>11</v>
      </c>
      <c r="C43" s="144">
        <v>42</v>
      </c>
      <c r="D43" s="145">
        <f t="shared" si="0"/>
        <v>26.190476190476193</v>
      </c>
      <c r="E43" s="144">
        <v>6</v>
      </c>
      <c r="F43" s="144">
        <v>22</v>
      </c>
      <c r="G43" s="145">
        <f t="shared" si="1"/>
        <v>27.27272727272727</v>
      </c>
      <c r="H43" s="39" t="s">
        <v>232</v>
      </c>
    </row>
    <row r="44" spans="1:8" ht="18" customHeight="1" thickBot="1" x14ac:dyDescent="0.3">
      <c r="A44" s="71" t="s">
        <v>81</v>
      </c>
      <c r="B44" s="146">
        <v>78</v>
      </c>
      <c r="C44" s="146">
        <v>542</v>
      </c>
      <c r="D44" s="147">
        <f t="shared" si="0"/>
        <v>14.391143911439114</v>
      </c>
      <c r="E44" s="146">
        <v>45</v>
      </c>
      <c r="F44" s="146">
        <v>266</v>
      </c>
      <c r="G44" s="147">
        <f t="shared" si="1"/>
        <v>16.917293233082706</v>
      </c>
      <c r="H44" s="72" t="s">
        <v>233</v>
      </c>
    </row>
    <row r="45" spans="1:8" x14ac:dyDescent="0.25">
      <c r="A45" s="181" t="s">
        <v>369</v>
      </c>
      <c r="B45" s="182"/>
      <c r="C45" s="182"/>
      <c r="D45" s="182"/>
      <c r="E45" s="182"/>
      <c r="F45" s="182"/>
      <c r="G45" s="182"/>
      <c r="H45" s="182"/>
    </row>
    <row r="46" spans="1:8" x14ac:dyDescent="0.25">
      <c r="A46" s="181" t="s">
        <v>85</v>
      </c>
      <c r="B46" s="182"/>
      <c r="C46" s="182"/>
      <c r="D46" s="182"/>
      <c r="E46" s="182"/>
      <c r="F46" s="182"/>
      <c r="G46" s="182"/>
      <c r="H46" s="182"/>
    </row>
  </sheetData>
  <mergeCells count="14">
    <mergeCell ref="A1:H1"/>
    <mergeCell ref="A2:H2"/>
    <mergeCell ref="A45:H45"/>
    <mergeCell ref="A46:H46"/>
    <mergeCell ref="E3:G3"/>
    <mergeCell ref="E4:G4"/>
    <mergeCell ref="A3:A6"/>
    <mergeCell ref="H3:H6"/>
    <mergeCell ref="D5:D6"/>
    <mergeCell ref="C5:C6"/>
    <mergeCell ref="B5:B6"/>
    <mergeCell ref="D3:D4"/>
    <mergeCell ref="C3:C4"/>
    <mergeCell ref="B3:B4"/>
  </mergeCells>
  <pageMargins left="0.7" right="0.7" top="0.75" bottom="0.75" header="0.3" footer="0.3"/>
  <pageSetup scale="81" orientation="portrait" r:id="rId1"/>
  <ignoredErrors>
    <ignoredError sqref="A7:G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0"/>
  <sheetViews>
    <sheetView view="pageBreakPreview" topLeftCell="A13" zoomScaleSheetLayoutView="100" workbookViewId="0">
      <selection activeCell="F20" sqref="F20"/>
    </sheetView>
  </sheetViews>
  <sheetFormatPr defaultColWidth="8.85546875" defaultRowHeight="15" x14ac:dyDescent="0.25"/>
  <cols>
    <col min="1" max="1" width="18.42578125" customWidth="1"/>
    <col min="2" max="2" width="15.5703125" customWidth="1"/>
    <col min="3" max="3" width="6.85546875" customWidth="1"/>
    <col min="4" max="4" width="9.5703125" customWidth="1"/>
    <col min="5" max="5" width="7.5703125" customWidth="1"/>
    <col min="6" max="6" width="8" customWidth="1"/>
    <col min="7" max="7" width="10.28515625" customWidth="1"/>
    <col min="8" max="8" width="7.7109375" customWidth="1"/>
    <col min="9" max="9" width="15.85546875" customWidth="1"/>
  </cols>
  <sheetData>
    <row r="1" spans="1:9" ht="24" customHeight="1" x14ac:dyDescent="0.25">
      <c r="A1" s="245" t="s">
        <v>182</v>
      </c>
      <c r="B1" s="246"/>
      <c r="C1" s="246"/>
      <c r="D1" s="246"/>
      <c r="E1" s="246"/>
      <c r="F1" s="246"/>
      <c r="G1" s="246"/>
      <c r="H1" s="246"/>
      <c r="I1" s="246"/>
    </row>
    <row r="2" spans="1:9" ht="24" customHeight="1" thickBot="1" x14ac:dyDescent="0.3">
      <c r="A2" s="245" t="s">
        <v>244</v>
      </c>
      <c r="B2" s="246"/>
      <c r="C2" s="246"/>
      <c r="D2" s="246"/>
      <c r="E2" s="246"/>
      <c r="F2" s="246"/>
      <c r="G2" s="246"/>
      <c r="H2" s="246"/>
      <c r="I2" s="246"/>
    </row>
    <row r="3" spans="1:9" ht="24.6" customHeight="1" thickTop="1" x14ac:dyDescent="0.25">
      <c r="A3" s="250" t="s">
        <v>332</v>
      </c>
      <c r="B3" s="254" t="s">
        <v>321</v>
      </c>
      <c r="C3" s="255"/>
      <c r="D3" s="255"/>
      <c r="E3" s="255"/>
      <c r="F3" s="255"/>
      <c r="G3" s="256"/>
      <c r="H3" s="260" t="s">
        <v>331</v>
      </c>
      <c r="I3" s="247" t="s">
        <v>245</v>
      </c>
    </row>
    <row r="4" spans="1:9" ht="24.6" customHeight="1" thickBot="1" x14ac:dyDescent="0.3">
      <c r="A4" s="251"/>
      <c r="B4" s="257" t="s">
        <v>322</v>
      </c>
      <c r="C4" s="258"/>
      <c r="D4" s="258"/>
      <c r="E4" s="258"/>
      <c r="F4" s="258"/>
      <c r="G4" s="259"/>
      <c r="H4" s="260"/>
      <c r="I4" s="247"/>
    </row>
    <row r="5" spans="1:9" ht="56.45" customHeight="1" x14ac:dyDescent="0.25">
      <c r="A5" s="252"/>
      <c r="B5" s="54" t="s">
        <v>323</v>
      </c>
      <c r="C5" s="55" t="s">
        <v>325</v>
      </c>
      <c r="D5" s="55" t="s">
        <v>327</v>
      </c>
      <c r="E5" s="55" t="s">
        <v>2</v>
      </c>
      <c r="F5" s="55" t="s">
        <v>1</v>
      </c>
      <c r="G5" s="55" t="s">
        <v>315</v>
      </c>
      <c r="H5" s="260"/>
      <c r="I5" s="248"/>
    </row>
    <row r="6" spans="1:9" ht="49.9" customHeight="1" thickBot="1" x14ac:dyDescent="0.3">
      <c r="A6" s="253"/>
      <c r="B6" s="41" t="s">
        <v>324</v>
      </c>
      <c r="C6" s="40" t="s">
        <v>326</v>
      </c>
      <c r="D6" s="40" t="s">
        <v>328</v>
      </c>
      <c r="E6" s="40" t="s">
        <v>285</v>
      </c>
      <c r="F6" s="40" t="s">
        <v>329</v>
      </c>
      <c r="G6" s="40" t="s">
        <v>330</v>
      </c>
      <c r="H6" s="261"/>
      <c r="I6" s="249"/>
    </row>
    <row r="7" spans="1:9" ht="15.75" thickBot="1" x14ac:dyDescent="0.3">
      <c r="A7" s="4" t="s">
        <v>167</v>
      </c>
      <c r="B7" s="4" t="s">
        <v>168</v>
      </c>
      <c r="C7" s="4" t="s">
        <v>169</v>
      </c>
      <c r="D7" s="4" t="s">
        <v>170</v>
      </c>
      <c r="E7" s="4" t="s">
        <v>171</v>
      </c>
      <c r="F7" s="4" t="s">
        <v>172</v>
      </c>
      <c r="G7" s="4" t="s">
        <v>173</v>
      </c>
      <c r="H7" s="4" t="s">
        <v>174</v>
      </c>
      <c r="I7" s="5" t="s">
        <v>175</v>
      </c>
    </row>
    <row r="8" spans="1:9" ht="15.75" thickBot="1" x14ac:dyDescent="0.3">
      <c r="A8" s="1" t="s">
        <v>86</v>
      </c>
      <c r="B8" s="3">
        <v>1955</v>
      </c>
      <c r="C8" s="26">
        <v>14</v>
      </c>
      <c r="D8" s="26">
        <v>2019</v>
      </c>
      <c r="E8" s="26">
        <v>161</v>
      </c>
      <c r="F8" s="26">
        <v>14</v>
      </c>
      <c r="G8" s="148">
        <f>F8/(E8+F8)*100</f>
        <v>8</v>
      </c>
      <c r="H8" s="26">
        <v>175</v>
      </c>
      <c r="I8" s="39" t="s">
        <v>205</v>
      </c>
    </row>
    <row r="9" spans="1:9" ht="15.75" thickBot="1" x14ac:dyDescent="0.3">
      <c r="A9" s="1" t="s">
        <v>87</v>
      </c>
      <c r="B9" s="2">
        <v>1978</v>
      </c>
      <c r="C9" s="27">
        <v>8</v>
      </c>
      <c r="D9" s="27">
        <v>2019</v>
      </c>
      <c r="E9" s="27">
        <v>57</v>
      </c>
      <c r="F9" s="27">
        <v>3</v>
      </c>
      <c r="G9" s="149">
        <f>F9/(E9+F9)*100</f>
        <v>5</v>
      </c>
      <c r="H9" s="27">
        <v>60</v>
      </c>
      <c r="I9" s="39" t="s">
        <v>206</v>
      </c>
    </row>
    <row r="10" spans="1:9" ht="15.75" thickBot="1" x14ac:dyDescent="0.3">
      <c r="A10" s="1" t="s">
        <v>88</v>
      </c>
      <c r="B10" s="3" t="s">
        <v>89</v>
      </c>
      <c r="C10" s="26">
        <v>14</v>
      </c>
      <c r="D10" s="26">
        <v>2016</v>
      </c>
      <c r="E10" s="26">
        <v>118</v>
      </c>
      <c r="F10" s="26">
        <v>8</v>
      </c>
      <c r="G10" s="148">
        <f t="shared" ref="G10:G39" si="0">F10/(E10+F10)*100</f>
        <v>6.3492063492063489</v>
      </c>
      <c r="H10" s="26">
        <v>126</v>
      </c>
      <c r="I10" s="39" t="s">
        <v>207</v>
      </c>
    </row>
    <row r="11" spans="1:9" ht="15.75" thickBot="1" x14ac:dyDescent="0.3">
      <c r="A11" s="1" t="s">
        <v>90</v>
      </c>
      <c r="B11" s="2" t="s">
        <v>89</v>
      </c>
      <c r="C11" s="27">
        <v>15</v>
      </c>
      <c r="D11" s="27">
        <v>2015</v>
      </c>
      <c r="E11" s="27">
        <v>209</v>
      </c>
      <c r="F11" s="27">
        <v>34</v>
      </c>
      <c r="G11" s="149">
        <f t="shared" si="0"/>
        <v>13.991769547325102</v>
      </c>
      <c r="H11" s="27">
        <v>243</v>
      </c>
      <c r="I11" s="39" t="s">
        <v>208</v>
      </c>
    </row>
    <row r="12" spans="1:9" ht="15.75" thickBot="1" x14ac:dyDescent="0.3">
      <c r="A12" s="1" t="s">
        <v>91</v>
      </c>
      <c r="B12" s="3" t="s">
        <v>92</v>
      </c>
      <c r="C12" s="26">
        <v>4</v>
      </c>
      <c r="D12" s="26">
        <v>2018</v>
      </c>
      <c r="E12" s="26">
        <v>77</v>
      </c>
      <c r="F12" s="26">
        <v>13</v>
      </c>
      <c r="G12" s="148">
        <f t="shared" si="0"/>
        <v>14.444444444444443</v>
      </c>
      <c r="H12" s="26">
        <v>90</v>
      </c>
      <c r="I12" s="39" t="s">
        <v>209</v>
      </c>
    </row>
    <row r="13" spans="1:9" ht="15.75" thickBot="1" x14ac:dyDescent="0.3">
      <c r="A13" s="1" t="s">
        <v>93</v>
      </c>
      <c r="B13" s="2" t="s">
        <v>94</v>
      </c>
      <c r="C13" s="27">
        <v>5</v>
      </c>
      <c r="D13" s="27">
        <v>2020</v>
      </c>
      <c r="E13" s="27">
        <v>62</v>
      </c>
      <c r="F13" s="27">
        <v>8</v>
      </c>
      <c r="G13" s="149">
        <f t="shared" si="0"/>
        <v>11.428571428571429</v>
      </c>
      <c r="H13" s="27">
        <v>70</v>
      </c>
      <c r="I13" s="39" t="s">
        <v>210</v>
      </c>
    </row>
    <row r="14" spans="1:9" ht="15.75" thickBot="1" x14ac:dyDescent="0.3">
      <c r="A14" s="1" t="s">
        <v>95</v>
      </c>
      <c r="B14" s="3" t="s">
        <v>96</v>
      </c>
      <c r="C14" s="26">
        <v>6</v>
      </c>
      <c r="D14" s="26">
        <v>2017</v>
      </c>
      <c r="E14" s="26">
        <v>38</v>
      </c>
      <c r="F14" s="26">
        <v>2</v>
      </c>
      <c r="G14" s="148">
        <f t="shared" si="0"/>
        <v>5</v>
      </c>
      <c r="H14" s="26">
        <v>40</v>
      </c>
      <c r="I14" s="39" t="s">
        <v>211</v>
      </c>
    </row>
    <row r="15" spans="1:9" ht="15.75" thickBot="1" x14ac:dyDescent="0.3">
      <c r="A15" s="1" t="s">
        <v>97</v>
      </c>
      <c r="B15" s="2" t="s">
        <v>98</v>
      </c>
      <c r="C15" s="27">
        <v>12</v>
      </c>
      <c r="D15" s="27">
        <v>2017</v>
      </c>
      <c r="E15" s="27">
        <v>160</v>
      </c>
      <c r="F15" s="27">
        <v>22</v>
      </c>
      <c r="G15" s="149">
        <f t="shared" si="0"/>
        <v>12.087912087912088</v>
      </c>
      <c r="H15" s="27">
        <v>182</v>
      </c>
      <c r="I15" s="39" t="s">
        <v>212</v>
      </c>
    </row>
    <row r="16" spans="1:9" ht="15.75" thickBot="1" x14ac:dyDescent="0.3">
      <c r="A16" s="1" t="s">
        <v>99</v>
      </c>
      <c r="B16" s="3" t="s">
        <v>100</v>
      </c>
      <c r="C16" s="26">
        <v>12</v>
      </c>
      <c r="D16" s="26">
        <v>2019</v>
      </c>
      <c r="E16" s="26">
        <v>81</v>
      </c>
      <c r="F16" s="26">
        <v>9</v>
      </c>
      <c r="G16" s="148">
        <f t="shared" si="0"/>
        <v>10</v>
      </c>
      <c r="H16" s="26">
        <v>90</v>
      </c>
      <c r="I16" s="39" t="s">
        <v>213</v>
      </c>
    </row>
    <row r="17" spans="1:9" ht="15.75" thickBot="1" x14ac:dyDescent="0.3">
      <c r="A17" s="1" t="s">
        <v>101</v>
      </c>
      <c r="B17" s="2" t="s">
        <v>102</v>
      </c>
      <c r="C17" s="27">
        <v>12</v>
      </c>
      <c r="D17" s="27">
        <v>2017</v>
      </c>
      <c r="E17" s="27">
        <v>65</v>
      </c>
      <c r="F17" s="27">
        <v>3</v>
      </c>
      <c r="G17" s="149">
        <f t="shared" si="0"/>
        <v>4.4117647058823533</v>
      </c>
      <c r="H17" s="27">
        <v>68</v>
      </c>
      <c r="I17" s="39" t="s">
        <v>214</v>
      </c>
    </row>
    <row r="18" spans="1:9" ht="15.75" thickBot="1" x14ac:dyDescent="0.3">
      <c r="A18" s="1" t="s">
        <v>103</v>
      </c>
      <c r="B18" s="3" t="s">
        <v>104</v>
      </c>
      <c r="C18" s="26">
        <v>9</v>
      </c>
      <c r="D18" s="26">
        <v>2014</v>
      </c>
      <c r="E18" s="26">
        <v>85</v>
      </c>
      <c r="F18" s="26">
        <v>2</v>
      </c>
      <c r="G18" s="148">
        <f t="shared" si="0"/>
        <v>2.2988505747126435</v>
      </c>
      <c r="H18" s="26">
        <v>87</v>
      </c>
      <c r="I18" s="39" t="s">
        <v>239</v>
      </c>
    </row>
    <row r="19" spans="1:9" ht="15.75" thickBot="1" x14ac:dyDescent="0.3">
      <c r="A19" s="1" t="s">
        <v>105</v>
      </c>
      <c r="B19" s="2" t="s">
        <v>106</v>
      </c>
      <c r="C19" s="27">
        <v>3</v>
      </c>
      <c r="D19" s="27">
        <v>2019</v>
      </c>
      <c r="E19" s="27">
        <v>71</v>
      </c>
      <c r="F19" s="27">
        <v>10</v>
      </c>
      <c r="G19" s="149">
        <f t="shared" si="0"/>
        <v>12.345679012345679</v>
      </c>
      <c r="H19" s="27">
        <v>81</v>
      </c>
      <c r="I19" s="39" t="s">
        <v>215</v>
      </c>
    </row>
    <row r="20" spans="1:9" ht="15.75" thickBot="1" x14ac:dyDescent="0.3">
      <c r="A20" s="1" t="s">
        <v>107</v>
      </c>
      <c r="B20" s="3" t="s">
        <v>108</v>
      </c>
      <c r="C20" s="26">
        <v>13</v>
      </c>
      <c r="D20" s="26">
        <v>2018</v>
      </c>
      <c r="E20" s="26">
        <v>216</v>
      </c>
      <c r="F20" s="26">
        <v>7</v>
      </c>
      <c r="G20" s="148">
        <f t="shared" si="0"/>
        <v>3.1390134529147984</v>
      </c>
      <c r="H20" s="26">
        <v>223</v>
      </c>
      <c r="I20" s="39" t="s">
        <v>216</v>
      </c>
    </row>
    <row r="21" spans="1:9" ht="15.75" thickBot="1" x14ac:dyDescent="0.3">
      <c r="A21" s="1" t="s">
        <v>109</v>
      </c>
      <c r="B21" s="2">
        <v>1957</v>
      </c>
      <c r="C21" s="27">
        <v>15</v>
      </c>
      <c r="D21" s="27">
        <v>2016</v>
      </c>
      <c r="E21" s="27">
        <v>132</v>
      </c>
      <c r="F21" s="27">
        <v>8</v>
      </c>
      <c r="G21" s="149">
        <f t="shared" si="0"/>
        <v>5.7142857142857144</v>
      </c>
      <c r="H21" s="27">
        <v>140</v>
      </c>
      <c r="I21" s="39" t="s">
        <v>217</v>
      </c>
    </row>
    <row r="22" spans="1:9" ht="15.75" thickBot="1" x14ac:dyDescent="0.3">
      <c r="A22" s="1" t="s">
        <v>110</v>
      </c>
      <c r="B22" s="3">
        <v>1957</v>
      </c>
      <c r="C22" s="26">
        <v>14</v>
      </c>
      <c r="D22" s="26">
        <v>2018</v>
      </c>
      <c r="E22" s="26">
        <v>209</v>
      </c>
      <c r="F22" s="26">
        <v>21</v>
      </c>
      <c r="G22" s="148">
        <f t="shared" si="0"/>
        <v>9.1304347826086953</v>
      </c>
      <c r="H22" s="26">
        <v>230</v>
      </c>
      <c r="I22" s="39" t="s">
        <v>219</v>
      </c>
    </row>
    <row r="23" spans="1:9" ht="15.75" thickBot="1" x14ac:dyDescent="0.3">
      <c r="A23" s="1" t="s">
        <v>111</v>
      </c>
      <c r="B23" s="2" t="s">
        <v>98</v>
      </c>
      <c r="C23" s="27">
        <v>11</v>
      </c>
      <c r="D23" s="27">
        <v>2019</v>
      </c>
      <c r="E23" s="27">
        <v>264</v>
      </c>
      <c r="F23" s="27">
        <v>24</v>
      </c>
      <c r="G23" s="149">
        <f t="shared" si="0"/>
        <v>8.3333333333333321</v>
      </c>
      <c r="H23" s="27">
        <v>288</v>
      </c>
      <c r="I23" s="39" t="s">
        <v>220</v>
      </c>
    </row>
    <row r="24" spans="1:9" ht="15.75" thickBot="1" x14ac:dyDescent="0.3">
      <c r="A24" s="1" t="s">
        <v>112</v>
      </c>
      <c r="B24" s="3" t="s">
        <v>113</v>
      </c>
      <c r="C24" s="26">
        <v>11</v>
      </c>
      <c r="D24" s="26">
        <v>2017</v>
      </c>
      <c r="E24" s="26">
        <v>58</v>
      </c>
      <c r="F24" s="26">
        <v>2</v>
      </c>
      <c r="G24" s="148">
        <f t="shared" si="0"/>
        <v>3.3333333333333335</v>
      </c>
      <c r="H24" s="26">
        <v>60</v>
      </c>
      <c r="I24" s="39" t="s">
        <v>221</v>
      </c>
    </row>
    <row r="25" spans="1:9" ht="15.75" thickBot="1" x14ac:dyDescent="0.3">
      <c r="A25" s="1" t="s">
        <v>114</v>
      </c>
      <c r="B25" s="2">
        <v>1972</v>
      </c>
      <c r="C25" s="27">
        <v>10</v>
      </c>
      <c r="D25" s="27">
        <v>2018</v>
      </c>
      <c r="E25" s="27">
        <v>56</v>
      </c>
      <c r="F25" s="27">
        <v>3</v>
      </c>
      <c r="G25" s="149">
        <f t="shared" si="0"/>
        <v>5.0847457627118651</v>
      </c>
      <c r="H25" s="27">
        <v>59</v>
      </c>
      <c r="I25" s="39" t="s">
        <v>222</v>
      </c>
    </row>
    <row r="26" spans="1:9" ht="15.75" thickBot="1" x14ac:dyDescent="0.3">
      <c r="A26" s="1" t="s">
        <v>115</v>
      </c>
      <c r="B26" s="3" t="s">
        <v>116</v>
      </c>
      <c r="C26" s="26">
        <v>11</v>
      </c>
      <c r="D26" s="26">
        <v>2018</v>
      </c>
      <c r="E26" s="26">
        <v>40</v>
      </c>
      <c r="F26" s="26">
        <v>14</v>
      </c>
      <c r="G26" s="148">
        <f t="shared" si="0"/>
        <v>25.925925925925924</v>
      </c>
      <c r="H26" s="26">
        <v>40</v>
      </c>
      <c r="I26" s="39" t="s">
        <v>223</v>
      </c>
    </row>
    <row r="27" spans="1:9" ht="15.75" thickBot="1" x14ac:dyDescent="0.3">
      <c r="A27" s="1" t="s">
        <v>117</v>
      </c>
      <c r="B27" s="2" t="s">
        <v>118</v>
      </c>
      <c r="C27" s="27">
        <v>13</v>
      </c>
      <c r="D27" s="27">
        <v>2018</v>
      </c>
      <c r="E27" s="27">
        <v>59</v>
      </c>
      <c r="F27" s="27">
        <v>0</v>
      </c>
      <c r="G27" s="149">
        <f t="shared" si="0"/>
        <v>0</v>
      </c>
      <c r="H27" s="27">
        <v>59</v>
      </c>
      <c r="I27" s="39" t="s">
        <v>240</v>
      </c>
    </row>
    <row r="28" spans="1:9" ht="15.75" thickBot="1" x14ac:dyDescent="0.3">
      <c r="A28" s="1" t="s">
        <v>70</v>
      </c>
      <c r="B28" s="3">
        <v>1937</v>
      </c>
      <c r="C28" s="26">
        <v>15</v>
      </c>
      <c r="D28" s="26">
        <v>2019</v>
      </c>
      <c r="E28" s="26">
        <v>133</v>
      </c>
      <c r="F28" s="26">
        <v>13</v>
      </c>
      <c r="G28" s="148">
        <f t="shared" si="0"/>
        <v>8.9041095890410951</v>
      </c>
      <c r="H28" s="28">
        <v>146</v>
      </c>
      <c r="I28" s="39" t="s">
        <v>224</v>
      </c>
    </row>
    <row r="29" spans="1:9" ht="15.75" thickBot="1" x14ac:dyDescent="0.3">
      <c r="A29" s="1" t="s">
        <v>119</v>
      </c>
      <c r="B29" s="2">
        <v>1937</v>
      </c>
      <c r="C29" s="27">
        <v>14</v>
      </c>
      <c r="D29" s="27">
        <v>2017</v>
      </c>
      <c r="E29" s="27">
        <v>111</v>
      </c>
      <c r="F29" s="27">
        <v>6</v>
      </c>
      <c r="G29" s="149">
        <f t="shared" si="0"/>
        <v>5.1282051282051277</v>
      </c>
      <c r="H29" s="29">
        <v>117</v>
      </c>
      <c r="I29" s="39" t="s">
        <v>225</v>
      </c>
    </row>
    <row r="30" spans="1:9" ht="15.75" thickBot="1" x14ac:dyDescent="0.3">
      <c r="A30" s="1" t="s">
        <v>120</v>
      </c>
      <c r="B30" s="3">
        <v>1963</v>
      </c>
      <c r="C30" s="26">
        <v>13</v>
      </c>
      <c r="D30" s="26">
        <v>2016</v>
      </c>
      <c r="E30" s="26">
        <v>30</v>
      </c>
      <c r="F30" s="26">
        <v>14</v>
      </c>
      <c r="G30" s="148">
        <f t="shared" si="0"/>
        <v>31.818181818181817</v>
      </c>
      <c r="H30" s="26">
        <v>30</v>
      </c>
      <c r="I30" s="39" t="s">
        <v>241</v>
      </c>
    </row>
    <row r="31" spans="1:9" ht="15.75" thickBot="1" x14ac:dyDescent="0.3">
      <c r="A31" s="1" t="s">
        <v>121</v>
      </c>
      <c r="B31" s="2">
        <v>1956</v>
      </c>
      <c r="C31" s="27">
        <v>14</v>
      </c>
      <c r="D31" s="27">
        <v>2018</v>
      </c>
      <c r="E31" s="27">
        <v>176</v>
      </c>
      <c r="F31" s="27">
        <v>24</v>
      </c>
      <c r="G31" s="149">
        <f t="shared" si="0"/>
        <v>12</v>
      </c>
      <c r="H31" s="27">
        <v>200</v>
      </c>
      <c r="I31" s="39" t="s">
        <v>226</v>
      </c>
    </row>
    <row r="32" spans="1:9" ht="15.75" thickBot="1" x14ac:dyDescent="0.3">
      <c r="A32" s="1" t="s">
        <v>122</v>
      </c>
      <c r="B32" s="3">
        <v>1975</v>
      </c>
      <c r="C32" s="26">
        <v>8</v>
      </c>
      <c r="D32" s="26">
        <v>2019</v>
      </c>
      <c r="E32" s="26">
        <v>29</v>
      </c>
      <c r="F32" s="26">
        <v>3</v>
      </c>
      <c r="G32" s="148">
        <f t="shared" si="0"/>
        <v>9.375</v>
      </c>
      <c r="H32" s="26">
        <v>32</v>
      </c>
      <c r="I32" s="39" t="s">
        <v>227</v>
      </c>
    </row>
    <row r="33" spans="1:9" ht="15.75" thickBot="1" x14ac:dyDescent="0.3">
      <c r="A33" s="1" t="s">
        <v>123</v>
      </c>
      <c r="B33" s="2">
        <v>1937</v>
      </c>
      <c r="C33" s="27">
        <v>12</v>
      </c>
      <c r="D33" s="27">
        <v>2016</v>
      </c>
      <c r="E33" s="27">
        <v>218</v>
      </c>
      <c r="F33" s="27">
        <v>16</v>
      </c>
      <c r="G33" s="149">
        <f t="shared" si="0"/>
        <v>6.8376068376068382</v>
      </c>
      <c r="H33" s="27">
        <v>234</v>
      </c>
      <c r="I33" s="39" t="s">
        <v>228</v>
      </c>
    </row>
    <row r="34" spans="1:9" ht="15.75" thickBot="1" x14ac:dyDescent="0.3">
      <c r="A34" s="1" t="s">
        <v>76</v>
      </c>
      <c r="B34" s="3">
        <v>2014</v>
      </c>
      <c r="C34" s="26">
        <v>1</v>
      </c>
      <c r="D34" s="26">
        <v>2018</v>
      </c>
      <c r="E34" s="26">
        <v>113</v>
      </c>
      <c r="F34" s="26">
        <v>6</v>
      </c>
      <c r="G34" s="148">
        <f t="shared" si="0"/>
        <v>5.0420168067226889</v>
      </c>
      <c r="H34" s="26">
        <v>119</v>
      </c>
      <c r="I34" s="39" t="s">
        <v>242</v>
      </c>
    </row>
    <row r="35" spans="1:9" ht="15.75" thickBot="1" x14ac:dyDescent="0.3">
      <c r="A35" s="1" t="s">
        <v>124</v>
      </c>
      <c r="B35" s="2">
        <v>1972</v>
      </c>
      <c r="C35" s="27">
        <v>11</v>
      </c>
      <c r="D35" s="27">
        <v>2018</v>
      </c>
      <c r="E35" s="27">
        <v>57</v>
      </c>
      <c r="F35" s="27">
        <v>3</v>
      </c>
      <c r="G35" s="149">
        <f t="shared" si="0"/>
        <v>5</v>
      </c>
      <c r="H35" s="27">
        <v>60</v>
      </c>
      <c r="I35" s="39" t="s">
        <v>229</v>
      </c>
    </row>
    <row r="36" spans="1:9" ht="15.75" thickBot="1" x14ac:dyDescent="0.3">
      <c r="A36" s="1" t="s">
        <v>125</v>
      </c>
      <c r="B36" s="3">
        <v>1937</v>
      </c>
      <c r="C36" s="26">
        <v>16</v>
      </c>
      <c r="D36" s="26">
        <v>2017</v>
      </c>
      <c r="E36" s="26">
        <v>361</v>
      </c>
      <c r="F36" s="26">
        <v>42</v>
      </c>
      <c r="G36" s="148">
        <f t="shared" si="0"/>
        <v>10.421836228287841</v>
      </c>
      <c r="H36" s="26">
        <v>403</v>
      </c>
      <c r="I36" s="39" t="s">
        <v>230</v>
      </c>
    </row>
    <row r="37" spans="1:9" ht="15.75" thickBot="1" x14ac:dyDescent="0.3">
      <c r="A37" s="1" t="s">
        <v>126</v>
      </c>
      <c r="B37" s="2">
        <v>2000</v>
      </c>
      <c r="C37" s="27">
        <v>3</v>
      </c>
      <c r="D37" s="27">
        <v>2017</v>
      </c>
      <c r="E37" s="27">
        <v>66</v>
      </c>
      <c r="F37" s="27">
        <v>4</v>
      </c>
      <c r="G37" s="149">
        <f t="shared" si="0"/>
        <v>5.7142857142857144</v>
      </c>
      <c r="H37" s="27">
        <v>70</v>
      </c>
      <c r="I37" s="39" t="s">
        <v>231</v>
      </c>
    </row>
    <row r="38" spans="1:9" ht="15.75" thickBot="1" x14ac:dyDescent="0.3">
      <c r="A38" s="1" t="s">
        <v>127</v>
      </c>
      <c r="B38" s="3">
        <v>1937</v>
      </c>
      <c r="C38" s="26">
        <v>16</v>
      </c>
      <c r="D38" s="26">
        <v>2016</v>
      </c>
      <c r="E38" s="26">
        <v>255</v>
      </c>
      <c r="F38" s="26">
        <v>39</v>
      </c>
      <c r="G38" s="148">
        <f t="shared" si="0"/>
        <v>13.26530612244898</v>
      </c>
      <c r="H38" s="26">
        <v>294</v>
      </c>
      <c r="I38" s="39" t="s">
        <v>232</v>
      </c>
    </row>
    <row r="39" spans="1:9" ht="18" customHeight="1" thickBot="1" x14ac:dyDescent="0.3">
      <c r="A39" s="262" t="s">
        <v>3</v>
      </c>
      <c r="B39" s="263"/>
      <c r="C39" s="263"/>
      <c r="D39" s="264"/>
      <c r="E39" s="153">
        <v>3759</v>
      </c>
      <c r="F39" s="151">
        <v>476</v>
      </c>
      <c r="G39" s="152">
        <f t="shared" si="0"/>
        <v>11.239669421487603</v>
      </c>
      <c r="H39" s="150">
        <v>4235</v>
      </c>
      <c r="I39" s="39" t="s">
        <v>246</v>
      </c>
    </row>
    <row r="40" spans="1:9" ht="15" customHeight="1" thickTop="1" x14ac:dyDescent="0.25">
      <c r="A40" s="242" t="s">
        <v>370</v>
      </c>
      <c r="B40" s="243"/>
      <c r="C40" s="243"/>
      <c r="D40" s="243"/>
      <c r="E40" s="243"/>
      <c r="F40" s="243"/>
      <c r="G40" s="243"/>
      <c r="H40" s="243"/>
      <c r="I40" s="244"/>
    </row>
  </sheetData>
  <mergeCells count="9">
    <mergeCell ref="A40:I40"/>
    <mergeCell ref="A1:I1"/>
    <mergeCell ref="A2:I2"/>
    <mergeCell ref="I3:I6"/>
    <mergeCell ref="A3:A6"/>
    <mergeCell ref="B3:G3"/>
    <mergeCell ref="B4:G4"/>
    <mergeCell ref="H3:H6"/>
    <mergeCell ref="A39:D39"/>
  </mergeCells>
  <pageMargins left="0.7" right="0.7" top="0.75" bottom="0.75" header="0.3" footer="0.3"/>
  <pageSetup scale="90" orientation="portrait" r:id="rId1"/>
  <ignoredErrors>
    <ignoredError sqref="A7:H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4"/>
  <sheetViews>
    <sheetView view="pageBreakPreview" zoomScale="140" zoomScaleSheetLayoutView="140" workbookViewId="0">
      <selection activeCell="H19" sqref="H19"/>
    </sheetView>
  </sheetViews>
  <sheetFormatPr defaultColWidth="8.85546875" defaultRowHeight="15" x14ac:dyDescent="0.25"/>
  <cols>
    <col min="1" max="1" width="20.140625" customWidth="1"/>
    <col min="2" max="2" width="12.42578125" customWidth="1"/>
    <col min="3" max="4" width="10.140625" customWidth="1"/>
    <col min="6" max="6" width="7" customWidth="1"/>
    <col min="7" max="7" width="7.85546875" customWidth="1"/>
    <col min="8" max="8" width="18.42578125" customWidth="1"/>
  </cols>
  <sheetData>
    <row r="1" spans="1:8" ht="22.9" customHeight="1" x14ac:dyDescent="0.25">
      <c r="A1" s="183" t="s">
        <v>183</v>
      </c>
      <c r="B1" s="184"/>
      <c r="C1" s="184"/>
      <c r="D1" s="184"/>
      <c r="E1" s="184"/>
      <c r="F1" s="184"/>
      <c r="G1" s="184"/>
      <c r="H1" s="184"/>
    </row>
    <row r="2" spans="1:8" ht="22.15" customHeight="1" thickBot="1" x14ac:dyDescent="0.3">
      <c r="A2" s="183" t="s">
        <v>416</v>
      </c>
      <c r="B2" s="184"/>
      <c r="C2" s="184"/>
      <c r="D2" s="184"/>
      <c r="E2" s="184"/>
      <c r="F2" s="184"/>
      <c r="G2" s="184"/>
      <c r="H2" s="184"/>
    </row>
    <row r="3" spans="1:8" ht="45.6" customHeight="1" x14ac:dyDescent="0.25">
      <c r="A3" s="268" t="s">
        <v>128</v>
      </c>
      <c r="B3" s="45" t="s">
        <v>333</v>
      </c>
      <c r="C3" s="45" t="s">
        <v>335</v>
      </c>
      <c r="D3" s="45" t="s">
        <v>337</v>
      </c>
      <c r="E3" s="45" t="s">
        <v>1</v>
      </c>
      <c r="F3" s="45" t="s">
        <v>2</v>
      </c>
      <c r="G3" s="45" t="s">
        <v>340</v>
      </c>
      <c r="H3" s="267" t="s">
        <v>258</v>
      </c>
    </row>
    <row r="4" spans="1:8" ht="38.450000000000003" customHeight="1" thickBot="1" x14ac:dyDescent="0.3">
      <c r="A4" s="225"/>
      <c r="B4" s="46" t="s">
        <v>334</v>
      </c>
      <c r="C4" s="46" t="s">
        <v>336</v>
      </c>
      <c r="D4" s="46" t="s">
        <v>338</v>
      </c>
      <c r="E4" s="46" t="s">
        <v>286</v>
      </c>
      <c r="F4" s="46" t="s">
        <v>339</v>
      </c>
      <c r="G4" s="46" t="s">
        <v>316</v>
      </c>
      <c r="H4" s="227"/>
    </row>
    <row r="5" spans="1:8" ht="18" customHeight="1" thickBot="1" x14ac:dyDescent="0.3">
      <c r="A5" s="5" t="s">
        <v>167</v>
      </c>
      <c r="B5" s="103" t="s">
        <v>168</v>
      </c>
      <c r="C5" s="103" t="s">
        <v>169</v>
      </c>
      <c r="D5" s="103" t="s">
        <v>170</v>
      </c>
      <c r="E5" s="103" t="s">
        <v>171</v>
      </c>
      <c r="F5" s="103" t="s">
        <v>172</v>
      </c>
      <c r="G5" s="103" t="s">
        <v>173</v>
      </c>
      <c r="H5" s="5" t="s">
        <v>174</v>
      </c>
    </row>
    <row r="6" spans="1:8" ht="19.899999999999999" customHeight="1" thickBot="1" x14ac:dyDescent="0.3">
      <c r="A6" s="9" t="s">
        <v>129</v>
      </c>
      <c r="B6" s="95">
        <v>34</v>
      </c>
      <c r="C6" s="95">
        <v>30</v>
      </c>
      <c r="D6" s="95">
        <v>0</v>
      </c>
      <c r="E6" s="95">
        <v>2</v>
      </c>
      <c r="F6" s="95">
        <v>28</v>
      </c>
      <c r="G6" s="156">
        <f>E6/C6*100</f>
        <v>6.666666666666667</v>
      </c>
      <c r="H6" s="42" t="s">
        <v>406</v>
      </c>
    </row>
    <row r="7" spans="1:8" ht="19.899999999999999" customHeight="1" thickBot="1" x14ac:dyDescent="0.3">
      <c r="A7" s="154" t="s">
        <v>417</v>
      </c>
      <c r="B7" s="269"/>
      <c r="C7" s="269"/>
      <c r="D7" s="269"/>
      <c r="E7" s="269"/>
      <c r="F7" s="269"/>
      <c r="G7" s="269"/>
      <c r="H7" s="155" t="s">
        <v>418</v>
      </c>
    </row>
    <row r="8" spans="1:8" ht="19.899999999999999" customHeight="1" thickBot="1" x14ac:dyDescent="0.3">
      <c r="A8" s="56" t="s">
        <v>130</v>
      </c>
      <c r="B8" s="8">
        <v>160</v>
      </c>
      <c r="C8" s="8">
        <v>120</v>
      </c>
      <c r="D8" s="8">
        <v>40</v>
      </c>
      <c r="E8" s="8">
        <v>6</v>
      </c>
      <c r="F8" s="8">
        <v>94</v>
      </c>
      <c r="G8" s="157">
        <f>E8/(E8+F8)*100</f>
        <v>6</v>
      </c>
      <c r="H8" s="57" t="s">
        <v>248</v>
      </c>
    </row>
    <row r="9" spans="1:8" ht="26.25" customHeight="1" thickBot="1" x14ac:dyDescent="0.3">
      <c r="A9" s="21" t="s">
        <v>131</v>
      </c>
      <c r="B9" s="7">
        <v>37</v>
      </c>
      <c r="C9" s="7">
        <v>28</v>
      </c>
      <c r="D9" s="7">
        <v>9</v>
      </c>
      <c r="E9" s="7">
        <v>3</v>
      </c>
      <c r="F9" s="7">
        <v>17</v>
      </c>
      <c r="G9" s="143">
        <f>E9/(E9+F9)*100</f>
        <v>15</v>
      </c>
      <c r="H9" s="42" t="s">
        <v>247</v>
      </c>
    </row>
    <row r="10" spans="1:8" ht="19.899999999999999" customHeight="1" thickBot="1" x14ac:dyDescent="0.3">
      <c r="A10" s="9" t="s">
        <v>132</v>
      </c>
      <c r="B10" s="8">
        <v>94</v>
      </c>
      <c r="C10" s="8">
        <v>71</v>
      </c>
      <c r="D10" s="8">
        <v>23</v>
      </c>
      <c r="E10" s="8">
        <v>8</v>
      </c>
      <c r="F10" s="8">
        <v>57</v>
      </c>
      <c r="G10" s="157">
        <f t="shared" ref="G10:G32" si="0">E10/(E10+F10)*100</f>
        <v>12.307692307692308</v>
      </c>
      <c r="H10" s="42" t="s">
        <v>249</v>
      </c>
    </row>
    <row r="11" spans="1:8" ht="19.899999999999999" customHeight="1" thickBot="1" x14ac:dyDescent="0.3">
      <c r="A11" s="9" t="s">
        <v>133</v>
      </c>
      <c r="B11" s="7">
        <v>72</v>
      </c>
      <c r="C11" s="7">
        <v>54</v>
      </c>
      <c r="D11" s="7">
        <v>18</v>
      </c>
      <c r="E11" s="7">
        <v>5</v>
      </c>
      <c r="F11" s="7">
        <v>30</v>
      </c>
      <c r="G11" s="143">
        <f t="shared" si="0"/>
        <v>14.285714285714285</v>
      </c>
      <c r="H11" s="42" t="s">
        <v>250</v>
      </c>
    </row>
    <row r="12" spans="1:8" ht="19.899999999999999" customHeight="1" thickBot="1" x14ac:dyDescent="0.3">
      <c r="A12" s="9" t="s">
        <v>51</v>
      </c>
      <c r="B12" s="8">
        <v>22</v>
      </c>
      <c r="C12" s="8">
        <v>17</v>
      </c>
      <c r="D12" s="8">
        <v>5</v>
      </c>
      <c r="E12" s="8">
        <v>2</v>
      </c>
      <c r="F12" s="8">
        <v>12</v>
      </c>
      <c r="G12" s="157">
        <f t="shared" si="0"/>
        <v>14.285714285714285</v>
      </c>
      <c r="H12" s="42" t="s">
        <v>209</v>
      </c>
    </row>
    <row r="13" spans="1:8" ht="19.899999999999999" customHeight="1" thickBot="1" x14ac:dyDescent="0.3">
      <c r="A13" s="9" t="s">
        <v>54</v>
      </c>
      <c r="B13" s="7">
        <v>60</v>
      </c>
      <c r="C13" s="7">
        <v>45</v>
      </c>
      <c r="D13" s="7">
        <v>15</v>
      </c>
      <c r="E13" s="7">
        <v>7</v>
      </c>
      <c r="F13" s="7">
        <v>24</v>
      </c>
      <c r="G13" s="143">
        <f t="shared" si="0"/>
        <v>22.58064516129032</v>
      </c>
      <c r="H13" s="42" t="s">
        <v>251</v>
      </c>
    </row>
    <row r="14" spans="1:8" ht="19.899999999999999" customHeight="1" thickBot="1" x14ac:dyDescent="0.3">
      <c r="A14" s="9" t="s">
        <v>134</v>
      </c>
      <c r="B14" s="8">
        <v>24</v>
      </c>
      <c r="C14" s="8">
        <v>18</v>
      </c>
      <c r="D14" s="8">
        <v>6</v>
      </c>
      <c r="E14" s="8">
        <v>1</v>
      </c>
      <c r="F14" s="8">
        <v>19</v>
      </c>
      <c r="G14" s="157">
        <f t="shared" si="0"/>
        <v>5</v>
      </c>
      <c r="H14" s="42" t="s">
        <v>252</v>
      </c>
    </row>
    <row r="15" spans="1:8" ht="19.899999999999999" customHeight="1" thickBot="1" x14ac:dyDescent="0.3">
      <c r="A15" s="9" t="s">
        <v>56</v>
      </c>
      <c r="B15" s="7">
        <v>52</v>
      </c>
      <c r="C15" s="7">
        <v>39</v>
      </c>
      <c r="D15" s="7">
        <v>13</v>
      </c>
      <c r="E15" s="7">
        <v>5</v>
      </c>
      <c r="F15" s="7">
        <v>25</v>
      </c>
      <c r="G15" s="143">
        <f t="shared" si="0"/>
        <v>16.666666666666664</v>
      </c>
      <c r="H15" s="42" t="s">
        <v>212</v>
      </c>
    </row>
    <row r="16" spans="1:8" ht="19.899999999999999" customHeight="1" thickBot="1" x14ac:dyDescent="0.3">
      <c r="A16" s="9" t="s">
        <v>58</v>
      </c>
      <c r="B16" s="8">
        <v>13</v>
      </c>
      <c r="C16" s="8">
        <v>10</v>
      </c>
      <c r="D16" s="8">
        <v>3</v>
      </c>
      <c r="E16" s="8">
        <v>1</v>
      </c>
      <c r="F16" s="8">
        <v>8</v>
      </c>
      <c r="G16" s="157">
        <f t="shared" si="0"/>
        <v>11.111111111111111</v>
      </c>
      <c r="H16" s="42" t="s">
        <v>214</v>
      </c>
    </row>
    <row r="17" spans="1:8" ht="19.899999999999999" customHeight="1" thickBot="1" x14ac:dyDescent="0.3">
      <c r="A17" s="9" t="s">
        <v>135</v>
      </c>
      <c r="B17" s="7">
        <v>17</v>
      </c>
      <c r="C17" s="7">
        <v>13</v>
      </c>
      <c r="D17" s="7">
        <v>4</v>
      </c>
      <c r="E17" s="7">
        <v>2</v>
      </c>
      <c r="F17" s="7">
        <v>10</v>
      </c>
      <c r="G17" s="143">
        <f t="shared" si="0"/>
        <v>16.666666666666664</v>
      </c>
      <c r="H17" s="39" t="s">
        <v>239</v>
      </c>
    </row>
    <row r="18" spans="1:8" ht="19.899999999999999" customHeight="1" thickBot="1" x14ac:dyDescent="0.3">
      <c r="A18" s="9" t="s">
        <v>60</v>
      </c>
      <c r="B18" s="8">
        <v>25</v>
      </c>
      <c r="C18" s="8">
        <v>19</v>
      </c>
      <c r="D18" s="8">
        <v>6</v>
      </c>
      <c r="E18" s="8">
        <v>1</v>
      </c>
      <c r="F18" s="8">
        <v>16</v>
      </c>
      <c r="G18" s="157">
        <f t="shared" si="0"/>
        <v>5.8823529411764701</v>
      </c>
      <c r="H18" s="42" t="s">
        <v>215</v>
      </c>
    </row>
    <row r="19" spans="1:8" ht="19.899999999999999" customHeight="1" thickBot="1" x14ac:dyDescent="0.3">
      <c r="A19" s="9" t="s">
        <v>61</v>
      </c>
      <c r="B19" s="7">
        <v>62</v>
      </c>
      <c r="C19" s="7">
        <v>47</v>
      </c>
      <c r="D19" s="7">
        <v>15</v>
      </c>
      <c r="E19" s="7">
        <v>5</v>
      </c>
      <c r="F19" s="7">
        <v>41</v>
      </c>
      <c r="G19" s="143">
        <f t="shared" si="0"/>
        <v>10.869565217391305</v>
      </c>
      <c r="H19" s="42" t="s">
        <v>216</v>
      </c>
    </row>
    <row r="20" spans="1:8" ht="19.899999999999999" customHeight="1" thickBot="1" x14ac:dyDescent="0.3">
      <c r="A20" s="9" t="s">
        <v>62</v>
      </c>
      <c r="B20" s="8">
        <v>47</v>
      </c>
      <c r="C20" s="8">
        <v>35</v>
      </c>
      <c r="D20" s="8">
        <v>12</v>
      </c>
      <c r="E20" s="8">
        <v>5</v>
      </c>
      <c r="F20" s="8">
        <v>32</v>
      </c>
      <c r="G20" s="157">
        <f t="shared" si="0"/>
        <v>13.513513513513514</v>
      </c>
      <c r="H20" s="42" t="s">
        <v>217</v>
      </c>
    </row>
    <row r="21" spans="1:8" ht="19.899999999999999" customHeight="1" thickBot="1" x14ac:dyDescent="0.3">
      <c r="A21" s="9" t="s">
        <v>64</v>
      </c>
      <c r="B21" s="7">
        <v>53</v>
      </c>
      <c r="C21" s="7">
        <v>40</v>
      </c>
      <c r="D21" s="7">
        <v>13</v>
      </c>
      <c r="E21" s="7">
        <v>3</v>
      </c>
      <c r="F21" s="7">
        <v>27</v>
      </c>
      <c r="G21" s="143">
        <f t="shared" si="0"/>
        <v>10</v>
      </c>
      <c r="H21" s="42" t="s">
        <v>219</v>
      </c>
    </row>
    <row r="22" spans="1:8" ht="19.899999999999999" customHeight="1" thickBot="1" x14ac:dyDescent="0.3">
      <c r="A22" s="9" t="s">
        <v>136</v>
      </c>
      <c r="B22" s="8">
        <v>75</v>
      </c>
      <c r="C22" s="8">
        <v>56</v>
      </c>
      <c r="D22" s="8">
        <v>19</v>
      </c>
      <c r="E22" s="8">
        <v>9</v>
      </c>
      <c r="F22" s="8">
        <v>44</v>
      </c>
      <c r="G22" s="157">
        <f t="shared" si="0"/>
        <v>16.981132075471699</v>
      </c>
      <c r="H22" s="42" t="s">
        <v>253</v>
      </c>
    </row>
    <row r="23" spans="1:8" ht="19.899999999999999" customHeight="1" thickBot="1" x14ac:dyDescent="0.3">
      <c r="A23" s="9" t="s">
        <v>66</v>
      </c>
      <c r="B23" s="7">
        <v>5</v>
      </c>
      <c r="C23" s="7">
        <v>4</v>
      </c>
      <c r="D23" s="7">
        <v>1</v>
      </c>
      <c r="E23" s="7">
        <v>0</v>
      </c>
      <c r="F23" s="7">
        <v>5</v>
      </c>
      <c r="G23" s="143">
        <f t="shared" si="0"/>
        <v>0</v>
      </c>
      <c r="H23" s="42" t="s">
        <v>221</v>
      </c>
    </row>
    <row r="24" spans="1:8" ht="19.899999999999999" customHeight="1" thickBot="1" x14ac:dyDescent="0.3">
      <c r="A24" s="9" t="s">
        <v>67</v>
      </c>
      <c r="B24" s="8">
        <v>4</v>
      </c>
      <c r="C24" s="8">
        <v>3</v>
      </c>
      <c r="D24" s="8">
        <v>1</v>
      </c>
      <c r="E24" s="8">
        <v>0</v>
      </c>
      <c r="F24" s="8">
        <v>4</v>
      </c>
      <c r="G24" s="157">
        <f t="shared" si="0"/>
        <v>0</v>
      </c>
      <c r="H24" s="42" t="s">
        <v>222</v>
      </c>
    </row>
    <row r="25" spans="1:8" ht="19.899999999999999" customHeight="1" thickBot="1" x14ac:dyDescent="0.3">
      <c r="A25" s="9" t="s">
        <v>70</v>
      </c>
      <c r="B25" s="7">
        <v>27</v>
      </c>
      <c r="C25" s="7">
        <v>20</v>
      </c>
      <c r="D25" s="7">
        <v>7</v>
      </c>
      <c r="E25" s="7">
        <v>1</v>
      </c>
      <c r="F25" s="7">
        <v>15</v>
      </c>
      <c r="G25" s="143">
        <f t="shared" si="0"/>
        <v>6.25</v>
      </c>
      <c r="H25" s="42" t="s">
        <v>224</v>
      </c>
    </row>
    <row r="26" spans="1:8" ht="16.899999999999999" customHeight="1" thickBot="1" x14ac:dyDescent="0.3">
      <c r="A26" s="9" t="s">
        <v>137</v>
      </c>
      <c r="B26" s="8">
        <v>53</v>
      </c>
      <c r="C26" s="8">
        <v>40</v>
      </c>
      <c r="D26" s="8">
        <v>13</v>
      </c>
      <c r="E26" s="8">
        <v>0</v>
      </c>
      <c r="F26" s="8">
        <v>22</v>
      </c>
      <c r="G26" s="157">
        <f t="shared" si="0"/>
        <v>0</v>
      </c>
      <c r="H26" s="42" t="s">
        <v>254</v>
      </c>
    </row>
    <row r="27" spans="1:8" ht="16.899999999999999" customHeight="1" thickBot="1" x14ac:dyDescent="0.3">
      <c r="A27" s="9" t="s">
        <v>138</v>
      </c>
      <c r="B27" s="7">
        <v>85</v>
      </c>
      <c r="C27" s="7">
        <v>64</v>
      </c>
      <c r="D27" s="7">
        <v>21</v>
      </c>
      <c r="E27" s="7">
        <v>10</v>
      </c>
      <c r="F27" s="7">
        <v>43</v>
      </c>
      <c r="G27" s="143">
        <f t="shared" si="0"/>
        <v>18.867924528301888</v>
      </c>
      <c r="H27" s="102" t="s">
        <v>255</v>
      </c>
    </row>
    <row r="28" spans="1:8" ht="19.899999999999999" customHeight="1" thickBot="1" x14ac:dyDescent="0.3">
      <c r="A28" s="9" t="s">
        <v>73</v>
      </c>
      <c r="B28" s="8">
        <v>50</v>
      </c>
      <c r="C28" s="8">
        <v>38</v>
      </c>
      <c r="D28" s="8">
        <v>12</v>
      </c>
      <c r="E28" s="8">
        <v>2</v>
      </c>
      <c r="F28" s="8">
        <v>22</v>
      </c>
      <c r="G28" s="157">
        <f t="shared" si="0"/>
        <v>8.3333333333333321</v>
      </c>
      <c r="H28" s="57" t="s">
        <v>226</v>
      </c>
    </row>
    <row r="29" spans="1:8" ht="19.899999999999999" customHeight="1" thickBot="1" x14ac:dyDescent="0.3">
      <c r="A29" s="9" t="s">
        <v>74</v>
      </c>
      <c r="B29" s="7">
        <v>3</v>
      </c>
      <c r="C29" s="7">
        <v>3</v>
      </c>
      <c r="D29" s="7">
        <v>0</v>
      </c>
      <c r="E29" s="7">
        <v>1</v>
      </c>
      <c r="F29" s="7">
        <v>2</v>
      </c>
      <c r="G29" s="143">
        <f t="shared" si="0"/>
        <v>33.333333333333329</v>
      </c>
      <c r="H29" s="42" t="s">
        <v>256</v>
      </c>
    </row>
    <row r="30" spans="1:8" ht="19.899999999999999" customHeight="1" thickBot="1" x14ac:dyDescent="0.3">
      <c r="A30" s="9" t="s">
        <v>76</v>
      </c>
      <c r="B30" s="8">
        <v>24</v>
      </c>
      <c r="C30" s="8">
        <v>18</v>
      </c>
      <c r="D30" s="8">
        <v>6</v>
      </c>
      <c r="E30" s="8">
        <v>1</v>
      </c>
      <c r="F30" s="8">
        <v>13</v>
      </c>
      <c r="G30" s="157">
        <f t="shared" si="0"/>
        <v>7.1428571428571423</v>
      </c>
      <c r="H30" s="42" t="s">
        <v>257</v>
      </c>
    </row>
    <row r="31" spans="1:8" ht="19.899999999999999" customHeight="1" thickBot="1" x14ac:dyDescent="0.3">
      <c r="A31" s="9" t="s">
        <v>77</v>
      </c>
      <c r="B31" s="7">
        <v>4</v>
      </c>
      <c r="C31" s="7">
        <v>4</v>
      </c>
      <c r="D31" s="7">
        <v>0</v>
      </c>
      <c r="E31" s="7">
        <v>0</v>
      </c>
      <c r="F31" s="7">
        <v>4</v>
      </c>
      <c r="G31" s="143">
        <f t="shared" si="0"/>
        <v>0</v>
      </c>
      <c r="H31" s="42" t="s">
        <v>229</v>
      </c>
    </row>
    <row r="32" spans="1:8" ht="19.899999999999999" customHeight="1" thickBot="1" x14ac:dyDescent="0.3">
      <c r="A32" s="9" t="s">
        <v>79</v>
      </c>
      <c r="B32" s="101">
        <v>11</v>
      </c>
      <c r="C32" s="101">
        <v>9</v>
      </c>
      <c r="D32" s="101">
        <v>2</v>
      </c>
      <c r="E32" s="101">
        <v>0</v>
      </c>
      <c r="F32" s="101">
        <v>9</v>
      </c>
      <c r="G32" s="157">
        <f t="shared" si="0"/>
        <v>0</v>
      </c>
      <c r="H32" s="42" t="s">
        <v>231</v>
      </c>
    </row>
    <row r="33" spans="1:8" x14ac:dyDescent="0.25">
      <c r="A33" s="265" t="s">
        <v>382</v>
      </c>
      <c r="B33" s="266"/>
      <c r="C33" s="266"/>
      <c r="D33" s="266"/>
      <c r="E33" s="266"/>
      <c r="F33" s="266"/>
      <c r="G33" s="266"/>
      <c r="H33" s="266"/>
    </row>
    <row r="34" spans="1:8" x14ac:dyDescent="0.25">
      <c r="A34" s="181" t="s">
        <v>139</v>
      </c>
      <c r="B34" s="182"/>
      <c r="C34" s="182"/>
      <c r="D34" s="182"/>
      <c r="E34" s="182"/>
      <c r="F34" s="182"/>
      <c r="G34" s="182"/>
      <c r="H34" s="182"/>
    </row>
  </sheetData>
  <mergeCells count="7">
    <mergeCell ref="A1:H1"/>
    <mergeCell ref="A2:H2"/>
    <mergeCell ref="A33:H33"/>
    <mergeCell ref="A34:H34"/>
    <mergeCell ref="H3:H4"/>
    <mergeCell ref="A3:A4"/>
    <mergeCell ref="B7:G7"/>
  </mergeCells>
  <pageMargins left="0.7" right="0.7" top="0.75" bottom="0.75" header="0.3" footer="0.3"/>
  <pageSetup scale="95" orientation="portrait" r:id="rId1"/>
  <ignoredErrors>
    <ignoredError sqref="A5:G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146" zoomScaleSheetLayoutView="146" workbookViewId="0">
      <selection activeCell="B8" sqref="B8"/>
    </sheetView>
  </sheetViews>
  <sheetFormatPr defaultColWidth="8.85546875" defaultRowHeight="15" x14ac:dyDescent="0.25"/>
  <cols>
    <col min="1" max="1" width="23.7109375" customWidth="1"/>
    <col min="2" max="2" width="9.42578125" customWidth="1"/>
    <col min="3" max="3" width="11.7109375" customWidth="1"/>
    <col min="4" max="4" width="10.7109375" customWidth="1"/>
    <col min="5" max="5" width="11.5703125" customWidth="1"/>
    <col min="6" max="6" width="10.5703125" bestFit="1" customWidth="1"/>
    <col min="7" max="7" width="10" bestFit="1" customWidth="1"/>
    <col min="8" max="8" width="22.140625" customWidth="1"/>
  </cols>
  <sheetData>
    <row r="1" spans="1:8" ht="22.15" customHeight="1" x14ac:dyDescent="0.25">
      <c r="A1" s="183" t="s">
        <v>184</v>
      </c>
      <c r="B1" s="184"/>
      <c r="C1" s="184"/>
      <c r="D1" s="184"/>
      <c r="E1" s="184"/>
      <c r="F1" s="184"/>
      <c r="G1" s="184"/>
      <c r="H1" s="184"/>
    </row>
    <row r="2" spans="1:8" ht="21.6" customHeight="1" thickBot="1" x14ac:dyDescent="0.3">
      <c r="A2" s="183" t="s">
        <v>259</v>
      </c>
      <c r="B2" s="184"/>
      <c r="C2" s="184"/>
      <c r="D2" s="184"/>
      <c r="E2" s="184"/>
      <c r="F2" s="184"/>
      <c r="G2" s="184"/>
      <c r="H2" s="184"/>
    </row>
    <row r="3" spans="1:8" ht="15.75" thickTop="1" x14ac:dyDescent="0.25">
      <c r="A3" s="270" t="s">
        <v>162</v>
      </c>
      <c r="B3" s="165" t="s">
        <v>341</v>
      </c>
      <c r="C3" s="166"/>
      <c r="D3" s="167"/>
      <c r="E3" s="165" t="s">
        <v>343</v>
      </c>
      <c r="F3" s="166"/>
      <c r="G3" s="167"/>
      <c r="H3" s="271" t="s">
        <v>234</v>
      </c>
    </row>
    <row r="4" spans="1:8" ht="13.9" customHeight="1" thickBot="1" x14ac:dyDescent="0.3">
      <c r="A4" s="268"/>
      <c r="B4" s="171" t="s">
        <v>342</v>
      </c>
      <c r="C4" s="172"/>
      <c r="D4" s="173"/>
      <c r="E4" s="171" t="s">
        <v>344</v>
      </c>
      <c r="F4" s="172"/>
      <c r="G4" s="173"/>
      <c r="H4" s="271"/>
    </row>
    <row r="5" spans="1:8" ht="27.75" customHeight="1" x14ac:dyDescent="0.25">
      <c r="A5" s="268"/>
      <c r="B5" s="47" t="s">
        <v>345</v>
      </c>
      <c r="C5" s="47" t="s">
        <v>347</v>
      </c>
      <c r="D5" s="47" t="s">
        <v>349</v>
      </c>
      <c r="E5" s="47" t="s">
        <v>3</v>
      </c>
      <c r="F5" s="47" t="s">
        <v>351</v>
      </c>
      <c r="G5" s="47" t="s">
        <v>317</v>
      </c>
      <c r="H5" s="271"/>
    </row>
    <row r="6" spans="1:8" ht="26.45" customHeight="1" thickBot="1" x14ac:dyDescent="0.3">
      <c r="A6" s="225"/>
      <c r="B6" s="46" t="s">
        <v>346</v>
      </c>
      <c r="C6" s="46" t="s">
        <v>348</v>
      </c>
      <c r="D6" s="46" t="s">
        <v>350</v>
      </c>
      <c r="E6" s="46" t="s">
        <v>260</v>
      </c>
      <c r="F6" s="46" t="s">
        <v>352</v>
      </c>
      <c r="G6" s="46" t="s">
        <v>353</v>
      </c>
      <c r="H6" s="272"/>
    </row>
    <row r="7" spans="1:8" ht="15.75" thickBot="1" x14ac:dyDescent="0.3">
      <c r="A7" s="5" t="s">
        <v>167</v>
      </c>
      <c r="B7" s="43" t="s">
        <v>168</v>
      </c>
      <c r="C7" s="43" t="s">
        <v>169</v>
      </c>
      <c r="D7" s="43" t="s">
        <v>170</v>
      </c>
      <c r="E7" s="43" t="s">
        <v>171</v>
      </c>
      <c r="F7" s="43" t="s">
        <v>172</v>
      </c>
      <c r="G7" s="43" t="s">
        <v>173</v>
      </c>
      <c r="H7" s="5" t="s">
        <v>174</v>
      </c>
    </row>
    <row r="8" spans="1:8" ht="26.25" customHeight="1" thickBot="1" x14ac:dyDescent="0.3">
      <c r="A8" s="21" t="s">
        <v>140</v>
      </c>
      <c r="B8" s="97">
        <v>3</v>
      </c>
      <c r="C8" s="97">
        <v>9</v>
      </c>
      <c r="D8" s="97">
        <v>70</v>
      </c>
      <c r="E8" s="97">
        <v>858</v>
      </c>
      <c r="F8" s="97">
        <v>302</v>
      </c>
      <c r="G8" s="104">
        <f t="shared" ref="G8:G16" si="0">F8/E8*100</f>
        <v>35.198135198135198</v>
      </c>
      <c r="H8" s="39" t="s">
        <v>235</v>
      </c>
    </row>
    <row r="9" spans="1:8" ht="21.4" customHeight="1" thickBot="1" x14ac:dyDescent="0.3">
      <c r="A9" s="9" t="s">
        <v>46</v>
      </c>
      <c r="B9" s="87">
        <v>13</v>
      </c>
      <c r="C9" s="87">
        <v>660</v>
      </c>
      <c r="D9" s="87">
        <v>12918</v>
      </c>
      <c r="E9" s="87">
        <v>156050</v>
      </c>
      <c r="F9" s="87">
        <v>78025</v>
      </c>
      <c r="G9" s="98">
        <f t="shared" si="0"/>
        <v>50</v>
      </c>
      <c r="H9" s="39" t="s">
        <v>205</v>
      </c>
    </row>
    <row r="10" spans="1:8" ht="21.4" customHeight="1" thickBot="1" x14ac:dyDescent="0.3">
      <c r="A10" s="9" t="s">
        <v>47</v>
      </c>
      <c r="B10" s="89">
        <v>22</v>
      </c>
      <c r="C10" s="89">
        <v>177</v>
      </c>
      <c r="D10" s="89">
        <v>1785</v>
      </c>
      <c r="E10" s="89">
        <v>9383</v>
      </c>
      <c r="F10" s="89">
        <v>3658</v>
      </c>
      <c r="G10" s="99">
        <f t="shared" si="0"/>
        <v>38.985399126079081</v>
      </c>
      <c r="H10" s="39" t="s">
        <v>206</v>
      </c>
    </row>
    <row r="11" spans="1:8" ht="21.4" customHeight="1" thickBot="1" x14ac:dyDescent="0.3">
      <c r="A11" s="9" t="s">
        <v>48</v>
      </c>
      <c r="B11" s="87">
        <v>26</v>
      </c>
      <c r="C11" s="87">
        <v>191</v>
      </c>
      <c r="D11" s="87">
        <v>2201</v>
      </c>
      <c r="E11" s="87">
        <v>26820</v>
      </c>
      <c r="F11" s="87">
        <v>13410</v>
      </c>
      <c r="G11" s="98">
        <f t="shared" si="0"/>
        <v>50</v>
      </c>
      <c r="H11" s="39" t="s">
        <v>207</v>
      </c>
    </row>
    <row r="12" spans="1:8" ht="21.4" customHeight="1" thickBot="1" x14ac:dyDescent="0.3">
      <c r="A12" s="9" t="s">
        <v>49</v>
      </c>
      <c r="B12" s="89">
        <v>38</v>
      </c>
      <c r="C12" s="89">
        <v>534</v>
      </c>
      <c r="D12" s="89">
        <v>8386</v>
      </c>
      <c r="E12" s="89">
        <v>127391</v>
      </c>
      <c r="F12" s="89">
        <v>57887</v>
      </c>
      <c r="G12" s="99">
        <f t="shared" si="0"/>
        <v>45.44041572795566</v>
      </c>
      <c r="H12" s="39" t="s">
        <v>208</v>
      </c>
    </row>
    <row r="13" spans="1:8" ht="21.4" customHeight="1" thickBot="1" x14ac:dyDescent="0.3">
      <c r="A13" s="9" t="s">
        <v>50</v>
      </c>
      <c r="B13" s="87">
        <v>1</v>
      </c>
      <c r="C13" s="87">
        <v>1</v>
      </c>
      <c r="D13" s="87">
        <v>1</v>
      </c>
      <c r="E13" s="87">
        <v>169</v>
      </c>
      <c r="F13" s="87">
        <v>58</v>
      </c>
      <c r="G13" s="98">
        <f t="shared" si="0"/>
        <v>34.319526627218934</v>
      </c>
      <c r="H13" s="39" t="s">
        <v>236</v>
      </c>
    </row>
    <row r="14" spans="1:8" ht="21.4" customHeight="1" thickBot="1" x14ac:dyDescent="0.3">
      <c r="A14" s="9" t="s">
        <v>51</v>
      </c>
      <c r="B14" s="89">
        <v>27</v>
      </c>
      <c r="C14" s="89">
        <v>146</v>
      </c>
      <c r="D14" s="89">
        <v>10978</v>
      </c>
      <c r="E14" s="89">
        <v>170285</v>
      </c>
      <c r="F14" s="89">
        <v>93287</v>
      </c>
      <c r="G14" s="99">
        <f t="shared" si="0"/>
        <v>54.782864022080624</v>
      </c>
      <c r="H14" s="39" t="s">
        <v>209</v>
      </c>
    </row>
    <row r="15" spans="1:8" ht="21.4" customHeight="1" thickBot="1" x14ac:dyDescent="0.3">
      <c r="A15" s="9" t="s">
        <v>141</v>
      </c>
      <c r="B15" s="87">
        <v>1</v>
      </c>
      <c r="C15" s="87" t="s">
        <v>142</v>
      </c>
      <c r="D15" s="87">
        <v>20</v>
      </c>
      <c r="E15" s="87">
        <v>136</v>
      </c>
      <c r="F15" s="87">
        <v>47</v>
      </c>
      <c r="G15" s="98">
        <f t="shared" si="0"/>
        <v>34.558823529411761</v>
      </c>
      <c r="H15" s="39" t="s">
        <v>237</v>
      </c>
    </row>
    <row r="16" spans="1:8" ht="21.4" customHeight="1" thickBot="1" x14ac:dyDescent="0.3">
      <c r="A16" s="9" t="s">
        <v>53</v>
      </c>
      <c r="B16" s="89">
        <v>2</v>
      </c>
      <c r="C16" s="89" t="s">
        <v>142</v>
      </c>
      <c r="D16" s="89">
        <v>15</v>
      </c>
      <c r="E16" s="89">
        <v>172</v>
      </c>
      <c r="F16" s="89">
        <v>92</v>
      </c>
      <c r="G16" s="99">
        <f t="shared" si="0"/>
        <v>53.488372093023251</v>
      </c>
      <c r="H16" s="39" t="s">
        <v>238</v>
      </c>
    </row>
    <row r="17" spans="1:8" ht="21.4" customHeight="1" thickBot="1" x14ac:dyDescent="0.3">
      <c r="A17" s="9" t="s">
        <v>55</v>
      </c>
      <c r="B17" s="87">
        <v>2</v>
      </c>
      <c r="C17" s="87" t="s">
        <v>142</v>
      </c>
      <c r="D17" s="87">
        <v>191</v>
      </c>
      <c r="E17" s="87">
        <v>1564</v>
      </c>
      <c r="F17" s="87">
        <v>516</v>
      </c>
      <c r="G17" s="98">
        <f t="shared" ref="G17:G40" si="1">F17/E17*100</f>
        <v>32.992327365728904</v>
      </c>
      <c r="H17" s="39" t="s">
        <v>211</v>
      </c>
    </row>
    <row r="18" spans="1:8" ht="21.4" customHeight="1" thickBot="1" x14ac:dyDescent="0.3">
      <c r="A18" s="9" t="s">
        <v>56</v>
      </c>
      <c r="B18" s="89">
        <v>33</v>
      </c>
      <c r="C18" s="89">
        <v>248</v>
      </c>
      <c r="D18" s="89">
        <v>14292</v>
      </c>
      <c r="E18" s="89">
        <v>144016</v>
      </c>
      <c r="F18" s="89">
        <v>71988</v>
      </c>
      <c r="G18" s="99">
        <f t="shared" si="1"/>
        <v>49.986112654149537</v>
      </c>
      <c r="H18" s="39" t="s">
        <v>212</v>
      </c>
    </row>
    <row r="19" spans="1:8" ht="21.4" customHeight="1" thickBot="1" x14ac:dyDescent="0.3">
      <c r="A19" s="9" t="s">
        <v>57</v>
      </c>
      <c r="B19" s="87">
        <v>21</v>
      </c>
      <c r="C19" s="87">
        <v>126</v>
      </c>
      <c r="D19" s="87">
        <v>6197</v>
      </c>
      <c r="E19" s="87">
        <v>70035</v>
      </c>
      <c r="F19" s="87">
        <v>29499</v>
      </c>
      <c r="G19" s="98">
        <f t="shared" si="1"/>
        <v>42.120368387234954</v>
      </c>
      <c r="H19" s="39" t="s">
        <v>213</v>
      </c>
    </row>
    <row r="20" spans="1:8" ht="21.4" customHeight="1" thickBot="1" x14ac:dyDescent="0.3">
      <c r="A20" s="9" t="s">
        <v>58</v>
      </c>
      <c r="B20" s="89">
        <v>12</v>
      </c>
      <c r="C20" s="89">
        <v>78</v>
      </c>
      <c r="D20" s="89">
        <v>3226</v>
      </c>
      <c r="E20" s="89">
        <v>28723</v>
      </c>
      <c r="F20" s="89">
        <v>14398</v>
      </c>
      <c r="G20" s="99">
        <f t="shared" si="1"/>
        <v>50.127075862549177</v>
      </c>
      <c r="H20" s="39" t="s">
        <v>214</v>
      </c>
    </row>
    <row r="21" spans="1:8" ht="21.4" customHeight="1" thickBot="1" x14ac:dyDescent="0.3">
      <c r="A21" s="9" t="s">
        <v>143</v>
      </c>
      <c r="B21" s="87">
        <v>22</v>
      </c>
      <c r="C21" s="87">
        <v>306</v>
      </c>
      <c r="D21" s="87">
        <v>4482</v>
      </c>
      <c r="E21" s="87">
        <v>33847</v>
      </c>
      <c r="F21" s="87">
        <v>11169</v>
      </c>
      <c r="G21" s="98">
        <f t="shared" si="1"/>
        <v>32.998493219487699</v>
      </c>
      <c r="H21" s="39" t="s">
        <v>239</v>
      </c>
    </row>
    <row r="22" spans="1:8" ht="21.4" customHeight="1" thickBot="1" x14ac:dyDescent="0.3">
      <c r="A22" s="9" t="s">
        <v>60</v>
      </c>
      <c r="B22" s="89">
        <v>24</v>
      </c>
      <c r="C22" s="89">
        <v>263</v>
      </c>
      <c r="D22" s="89">
        <v>4370</v>
      </c>
      <c r="E22" s="89">
        <v>60782</v>
      </c>
      <c r="F22" s="89">
        <v>30757</v>
      </c>
      <c r="G22" s="99">
        <f t="shared" si="1"/>
        <v>50.602151952880789</v>
      </c>
      <c r="H22" s="39" t="s">
        <v>215</v>
      </c>
    </row>
    <row r="23" spans="1:8" ht="21.4" customHeight="1" thickBot="1" x14ac:dyDescent="0.3">
      <c r="A23" s="9" t="s">
        <v>61</v>
      </c>
      <c r="B23" s="87">
        <v>30</v>
      </c>
      <c r="C23" s="87">
        <v>176</v>
      </c>
      <c r="D23" s="87">
        <v>6021</v>
      </c>
      <c r="E23" s="87">
        <v>104967</v>
      </c>
      <c r="F23" s="87">
        <v>50892</v>
      </c>
      <c r="G23" s="98">
        <f t="shared" si="1"/>
        <v>48.483809197176257</v>
      </c>
      <c r="H23" s="39" t="s">
        <v>216</v>
      </c>
    </row>
    <row r="24" spans="1:8" ht="21.4" customHeight="1" thickBot="1" x14ac:dyDescent="0.3">
      <c r="A24" s="9" t="s">
        <v>62</v>
      </c>
      <c r="B24" s="89">
        <v>14</v>
      </c>
      <c r="C24" s="89">
        <v>152</v>
      </c>
      <c r="D24" s="89">
        <v>941</v>
      </c>
      <c r="E24" s="89">
        <v>18372</v>
      </c>
      <c r="F24" s="89">
        <v>9630</v>
      </c>
      <c r="G24" s="99">
        <f t="shared" si="1"/>
        <v>52.416721097322018</v>
      </c>
      <c r="H24" s="39" t="s">
        <v>217</v>
      </c>
    </row>
    <row r="25" spans="1:8" ht="21.4" customHeight="1" thickBot="1" x14ac:dyDescent="0.3">
      <c r="A25" s="9" t="s">
        <v>63</v>
      </c>
      <c r="B25" s="87">
        <v>1</v>
      </c>
      <c r="C25" s="87" t="s">
        <v>142</v>
      </c>
      <c r="D25" s="87">
        <v>10</v>
      </c>
      <c r="E25" s="87">
        <v>110</v>
      </c>
      <c r="F25" s="87">
        <v>41</v>
      </c>
      <c r="G25" s="98">
        <f t="shared" si="1"/>
        <v>37.272727272727273</v>
      </c>
      <c r="H25" s="39" t="s">
        <v>218</v>
      </c>
    </row>
    <row r="26" spans="1:8" ht="21.4" customHeight="1" thickBot="1" x14ac:dyDescent="0.3">
      <c r="A26" s="9" t="s">
        <v>64</v>
      </c>
      <c r="B26" s="89">
        <v>51</v>
      </c>
      <c r="C26" s="89">
        <v>313</v>
      </c>
      <c r="D26" s="89">
        <v>22817</v>
      </c>
      <c r="E26" s="89">
        <v>392981</v>
      </c>
      <c r="F26" s="89">
        <v>196490</v>
      </c>
      <c r="G26" s="99">
        <f t="shared" si="1"/>
        <v>49.999872767385703</v>
      </c>
      <c r="H26" s="39" t="s">
        <v>219</v>
      </c>
    </row>
    <row r="27" spans="1:8" ht="21.4" customHeight="1" thickBot="1" x14ac:dyDescent="0.3">
      <c r="A27" s="9" t="s">
        <v>65</v>
      </c>
      <c r="B27" s="87">
        <v>34</v>
      </c>
      <c r="C27" s="87">
        <v>351</v>
      </c>
      <c r="D27" s="87">
        <v>27870</v>
      </c>
      <c r="E27" s="87">
        <v>240122</v>
      </c>
      <c r="F27" s="87">
        <v>121490</v>
      </c>
      <c r="G27" s="98">
        <f t="shared" si="1"/>
        <v>50.595114150306927</v>
      </c>
      <c r="H27" s="39" t="s">
        <v>220</v>
      </c>
    </row>
    <row r="28" spans="1:8" ht="21.4" customHeight="1" thickBot="1" x14ac:dyDescent="0.3">
      <c r="A28" s="9" t="s">
        <v>66</v>
      </c>
      <c r="B28" s="89">
        <v>6</v>
      </c>
      <c r="C28" s="89" t="s">
        <v>142</v>
      </c>
      <c r="D28" s="89">
        <v>161</v>
      </c>
      <c r="E28" s="89">
        <v>1723</v>
      </c>
      <c r="F28" s="89">
        <v>868</v>
      </c>
      <c r="G28" s="99">
        <f t="shared" si="1"/>
        <v>50.377248984329661</v>
      </c>
      <c r="H28" s="39" t="s">
        <v>221</v>
      </c>
    </row>
    <row r="29" spans="1:8" ht="21.4" customHeight="1" thickBot="1" x14ac:dyDescent="0.3">
      <c r="A29" s="9" t="s">
        <v>70</v>
      </c>
      <c r="B29" s="87">
        <v>30</v>
      </c>
      <c r="C29" s="87">
        <v>314</v>
      </c>
      <c r="D29" s="87">
        <v>6798</v>
      </c>
      <c r="E29" s="87">
        <v>3502</v>
      </c>
      <c r="F29" s="87">
        <v>828</v>
      </c>
      <c r="G29" s="98">
        <f t="shared" si="1"/>
        <v>23.64363221016562</v>
      </c>
      <c r="H29" s="39" t="s">
        <v>224</v>
      </c>
    </row>
    <row r="30" spans="1:8" ht="21.4" customHeight="1" thickBot="1" x14ac:dyDescent="0.3">
      <c r="A30" s="9" t="s">
        <v>71</v>
      </c>
      <c r="B30" s="89" t="s">
        <v>142</v>
      </c>
      <c r="C30" s="89">
        <v>10</v>
      </c>
      <c r="D30" s="89">
        <v>98</v>
      </c>
      <c r="E30" s="89" t="s">
        <v>144</v>
      </c>
      <c r="F30" s="89" t="s">
        <v>144</v>
      </c>
      <c r="G30" s="99"/>
      <c r="H30" s="39" t="s">
        <v>241</v>
      </c>
    </row>
    <row r="31" spans="1:8" ht="21.4" customHeight="1" thickBot="1" x14ac:dyDescent="0.3">
      <c r="A31" s="9" t="s">
        <v>72</v>
      </c>
      <c r="B31" s="87">
        <v>22</v>
      </c>
      <c r="C31" s="87">
        <v>147</v>
      </c>
      <c r="D31" s="87">
        <v>13279</v>
      </c>
      <c r="E31" s="87">
        <v>97180</v>
      </c>
      <c r="F31" s="87">
        <v>32393</v>
      </c>
      <c r="G31" s="98">
        <f t="shared" si="1"/>
        <v>33.332990327227826</v>
      </c>
      <c r="H31" s="39" t="s">
        <v>225</v>
      </c>
    </row>
    <row r="32" spans="1:8" ht="21.4" customHeight="1" thickBot="1" x14ac:dyDescent="0.3">
      <c r="A32" s="9" t="s">
        <v>73</v>
      </c>
      <c r="B32" s="89">
        <v>33</v>
      </c>
      <c r="C32" s="89">
        <v>295</v>
      </c>
      <c r="D32" s="89">
        <v>9892</v>
      </c>
      <c r="E32" s="89">
        <v>124854</v>
      </c>
      <c r="F32" s="89">
        <v>70527</v>
      </c>
      <c r="G32" s="99">
        <f t="shared" si="1"/>
        <v>56.487577490508912</v>
      </c>
      <c r="H32" s="39" t="s">
        <v>226</v>
      </c>
    </row>
    <row r="33" spans="1:8" ht="21.4" customHeight="1" thickBot="1" x14ac:dyDescent="0.3">
      <c r="A33" s="9" t="s">
        <v>74</v>
      </c>
      <c r="B33" s="87">
        <v>4</v>
      </c>
      <c r="C33" s="87" t="s">
        <v>142</v>
      </c>
      <c r="D33" s="87">
        <v>185</v>
      </c>
      <c r="E33" s="87">
        <v>1096</v>
      </c>
      <c r="F33" s="87">
        <v>548</v>
      </c>
      <c r="G33" s="98">
        <f t="shared" si="1"/>
        <v>50</v>
      </c>
      <c r="H33" s="39" t="s">
        <v>227</v>
      </c>
    </row>
    <row r="34" spans="1:8" ht="21.4" customHeight="1" thickBot="1" x14ac:dyDescent="0.3">
      <c r="A34" s="9" t="s">
        <v>75</v>
      </c>
      <c r="B34" s="89">
        <v>31</v>
      </c>
      <c r="C34" s="89">
        <v>385</v>
      </c>
      <c r="D34" s="89">
        <v>12523</v>
      </c>
      <c r="E34" s="89">
        <v>117599</v>
      </c>
      <c r="F34" s="89">
        <v>39975</v>
      </c>
      <c r="G34" s="99">
        <f t="shared" si="1"/>
        <v>33.992635991802651</v>
      </c>
      <c r="H34" s="39" t="s">
        <v>228</v>
      </c>
    </row>
    <row r="35" spans="1:8" ht="21.4" customHeight="1" thickBot="1" x14ac:dyDescent="0.3">
      <c r="A35" s="9" t="s">
        <v>76</v>
      </c>
      <c r="B35" s="87">
        <v>9</v>
      </c>
      <c r="C35" s="87">
        <v>438</v>
      </c>
      <c r="D35" s="87">
        <v>13057</v>
      </c>
      <c r="E35" s="87">
        <v>103468</v>
      </c>
      <c r="F35" s="87">
        <v>51735</v>
      </c>
      <c r="G35" s="98">
        <f t="shared" si="1"/>
        <v>50.000966482390695</v>
      </c>
      <c r="H35" s="39" t="s">
        <v>242</v>
      </c>
    </row>
    <row r="36" spans="1:8" ht="21.4" customHeight="1" thickBot="1" x14ac:dyDescent="0.3">
      <c r="A36" s="9" t="s">
        <v>77</v>
      </c>
      <c r="B36" s="89">
        <v>8</v>
      </c>
      <c r="C36" s="89">
        <v>35</v>
      </c>
      <c r="D36" s="89">
        <v>591</v>
      </c>
      <c r="E36" s="89">
        <v>6646</v>
      </c>
      <c r="F36" s="89">
        <v>3006</v>
      </c>
      <c r="G36" s="99">
        <f t="shared" si="1"/>
        <v>45.2302136623533</v>
      </c>
      <c r="H36" s="39" t="s">
        <v>229</v>
      </c>
    </row>
    <row r="37" spans="1:8" ht="21.4" customHeight="1" thickBot="1" x14ac:dyDescent="0.3">
      <c r="A37" s="9" t="s">
        <v>78</v>
      </c>
      <c r="B37" s="87">
        <v>75</v>
      </c>
      <c r="C37" s="87">
        <v>822</v>
      </c>
      <c r="D37" s="87">
        <v>58791</v>
      </c>
      <c r="E37" s="87">
        <v>826458</v>
      </c>
      <c r="F37" s="87">
        <v>272733</v>
      </c>
      <c r="G37" s="98">
        <f t="shared" si="1"/>
        <v>33.000225056808695</v>
      </c>
      <c r="H37" s="39" t="s">
        <v>230</v>
      </c>
    </row>
    <row r="38" spans="1:8" ht="21.4" customHeight="1" thickBot="1" x14ac:dyDescent="0.3">
      <c r="A38" s="9" t="s">
        <v>79</v>
      </c>
      <c r="B38" s="89">
        <v>13</v>
      </c>
      <c r="C38" s="89">
        <v>95</v>
      </c>
      <c r="D38" s="89">
        <v>7762</v>
      </c>
      <c r="E38" s="89">
        <v>64606</v>
      </c>
      <c r="F38" s="89">
        <v>35957</v>
      </c>
      <c r="G38" s="99">
        <f t="shared" si="1"/>
        <v>55.655821440733057</v>
      </c>
      <c r="H38" s="39" t="s">
        <v>231</v>
      </c>
    </row>
    <row r="39" spans="1:8" ht="21.4" customHeight="1" thickBot="1" x14ac:dyDescent="0.3">
      <c r="A39" s="9" t="s">
        <v>80</v>
      </c>
      <c r="B39" s="87">
        <v>22</v>
      </c>
      <c r="C39" s="87">
        <v>342</v>
      </c>
      <c r="D39" s="87">
        <v>3340</v>
      </c>
      <c r="E39" s="87">
        <v>59402</v>
      </c>
      <c r="F39" s="87">
        <v>30157</v>
      </c>
      <c r="G39" s="98">
        <f t="shared" si="1"/>
        <v>50.767650920844417</v>
      </c>
      <c r="H39" s="39" t="s">
        <v>232</v>
      </c>
    </row>
    <row r="40" spans="1:8" ht="21.4" customHeight="1" thickBot="1" x14ac:dyDescent="0.3">
      <c r="A40" s="75" t="s">
        <v>3</v>
      </c>
      <c r="B40" s="100">
        <v>630</v>
      </c>
      <c r="C40" s="96">
        <v>6614</v>
      </c>
      <c r="D40" s="96">
        <v>253268</v>
      </c>
      <c r="E40" s="96">
        <v>3100804</v>
      </c>
      <c r="F40" s="96">
        <v>1375914</v>
      </c>
      <c r="G40" s="99">
        <f t="shared" si="1"/>
        <v>44.372814276555374</v>
      </c>
      <c r="H40" s="72" t="s">
        <v>260</v>
      </c>
    </row>
    <row r="41" spans="1:8" x14ac:dyDescent="0.25">
      <c r="A41" s="181" t="s">
        <v>371</v>
      </c>
      <c r="B41" s="182"/>
      <c r="C41" s="182"/>
      <c r="D41" s="182"/>
      <c r="E41" s="182"/>
      <c r="F41" s="182"/>
      <c r="G41" s="182"/>
      <c r="H41" s="182"/>
    </row>
  </sheetData>
  <mergeCells count="9">
    <mergeCell ref="A1:H1"/>
    <mergeCell ref="A2:H2"/>
    <mergeCell ref="A41:H41"/>
    <mergeCell ref="E4:G4"/>
    <mergeCell ref="B4:D4"/>
    <mergeCell ref="A3:A6"/>
    <mergeCell ref="H3:H6"/>
    <mergeCell ref="B3:D3"/>
    <mergeCell ref="E3:G3"/>
  </mergeCells>
  <pageMargins left="0.7" right="0.7" top="0.75" bottom="0.75" header="0.3" footer="0.3"/>
  <pageSetup scale="79" orientation="portrait" r:id="rId1"/>
  <ignoredErrors>
    <ignoredError sqref="A7:G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3"/>
  <sheetViews>
    <sheetView view="pageBreakPreview" zoomScaleSheetLayoutView="100" workbookViewId="0">
      <selection activeCell="A2" sqref="A2:E2"/>
    </sheetView>
  </sheetViews>
  <sheetFormatPr defaultColWidth="8.85546875" defaultRowHeight="15" x14ac:dyDescent="0.25"/>
  <cols>
    <col min="1" max="1" width="18.42578125" customWidth="1"/>
    <col min="2" max="2" width="20.28515625" customWidth="1"/>
    <col min="3" max="3" width="22.140625" customWidth="1"/>
    <col min="4" max="4" width="23.28515625" customWidth="1"/>
    <col min="5" max="5" width="20.5703125" customWidth="1"/>
  </cols>
  <sheetData>
    <row r="1" spans="1:5" ht="36" customHeight="1" x14ac:dyDescent="0.25">
      <c r="A1" s="273" t="s">
        <v>419</v>
      </c>
      <c r="B1" s="274"/>
      <c r="C1" s="274"/>
      <c r="D1" s="274"/>
      <c r="E1" s="274"/>
    </row>
    <row r="2" spans="1:5" ht="38.450000000000003" customHeight="1" x14ac:dyDescent="0.25">
      <c r="A2" s="273" t="s">
        <v>420</v>
      </c>
      <c r="B2" s="274"/>
      <c r="C2" s="274"/>
      <c r="D2" s="274"/>
      <c r="E2" s="274"/>
    </row>
    <row r="3" spans="1:5" ht="24" customHeight="1" thickBot="1" x14ac:dyDescent="0.3">
      <c r="A3" s="93" t="s">
        <v>145</v>
      </c>
      <c r="B3" s="94" t="s">
        <v>387</v>
      </c>
      <c r="C3" s="94" t="s">
        <v>388</v>
      </c>
      <c r="D3" s="94" t="s">
        <v>146</v>
      </c>
      <c r="E3" s="92" t="s">
        <v>234</v>
      </c>
    </row>
    <row r="4" spans="1:5" ht="24" customHeight="1" thickBot="1" x14ac:dyDescent="0.3">
      <c r="A4" s="111" t="s">
        <v>167</v>
      </c>
      <c r="B4" s="112" t="s">
        <v>168</v>
      </c>
      <c r="C4" s="113" t="s">
        <v>169</v>
      </c>
      <c r="D4" s="114" t="s">
        <v>170</v>
      </c>
      <c r="E4" s="67" t="s">
        <v>171</v>
      </c>
    </row>
    <row r="5" spans="1:5" ht="24" customHeight="1" thickBot="1" x14ac:dyDescent="0.3">
      <c r="A5" s="115" t="s">
        <v>46</v>
      </c>
      <c r="B5" s="116">
        <v>158</v>
      </c>
      <c r="C5" s="117">
        <v>154</v>
      </c>
      <c r="D5" s="118">
        <v>122</v>
      </c>
      <c r="E5" s="119" t="s">
        <v>205</v>
      </c>
    </row>
    <row r="6" spans="1:5" ht="24" customHeight="1" thickBot="1" x14ac:dyDescent="0.3">
      <c r="A6" s="9" t="s">
        <v>48</v>
      </c>
      <c r="B6" s="120">
        <v>183</v>
      </c>
      <c r="C6" s="121">
        <v>208</v>
      </c>
      <c r="D6" s="121">
        <v>214</v>
      </c>
      <c r="E6" s="39" t="s">
        <v>207</v>
      </c>
    </row>
    <row r="7" spans="1:5" ht="24" customHeight="1" thickBot="1" x14ac:dyDescent="0.3">
      <c r="A7" s="9" t="s">
        <v>49</v>
      </c>
      <c r="B7" s="122">
        <v>172</v>
      </c>
      <c r="C7" s="123">
        <v>234</v>
      </c>
      <c r="D7" s="123">
        <v>0</v>
      </c>
      <c r="E7" s="39" t="s">
        <v>208</v>
      </c>
    </row>
    <row r="8" spans="1:5" ht="24" customHeight="1" thickBot="1" x14ac:dyDescent="0.3">
      <c r="A8" s="9" t="s">
        <v>51</v>
      </c>
      <c r="B8" s="120">
        <v>159</v>
      </c>
      <c r="C8" s="121">
        <v>169</v>
      </c>
      <c r="D8" s="121">
        <v>0</v>
      </c>
      <c r="E8" s="39" t="s">
        <v>209</v>
      </c>
    </row>
    <row r="9" spans="1:5" ht="24" customHeight="1" thickBot="1" x14ac:dyDescent="0.3">
      <c r="A9" s="9" t="s">
        <v>55</v>
      </c>
      <c r="B9" s="122">
        <v>138</v>
      </c>
      <c r="C9" s="123">
        <v>141</v>
      </c>
      <c r="D9" s="123">
        <v>86</v>
      </c>
      <c r="E9" s="39" t="s">
        <v>211</v>
      </c>
    </row>
    <row r="10" spans="1:5" ht="24" customHeight="1" thickBot="1" x14ac:dyDescent="0.3">
      <c r="A10" s="9" t="s">
        <v>56</v>
      </c>
      <c r="B10" s="120">
        <v>169</v>
      </c>
      <c r="C10" s="121">
        <v>174</v>
      </c>
      <c r="D10" s="121">
        <v>86</v>
      </c>
      <c r="E10" s="39" t="s">
        <v>212</v>
      </c>
    </row>
    <row r="11" spans="1:5" ht="24" customHeight="1" thickBot="1" x14ac:dyDescent="0.3">
      <c r="A11" s="9" t="s">
        <v>57</v>
      </c>
      <c r="B11" s="122">
        <v>166</v>
      </c>
      <c r="C11" s="123">
        <v>166</v>
      </c>
      <c r="D11" s="123">
        <v>73</v>
      </c>
      <c r="E11" s="39" t="s">
        <v>213</v>
      </c>
    </row>
    <row r="12" spans="1:5" ht="24" customHeight="1" thickBot="1" x14ac:dyDescent="0.3">
      <c r="A12" s="9" t="s">
        <v>58</v>
      </c>
      <c r="B12" s="120">
        <v>152</v>
      </c>
      <c r="C12" s="121">
        <v>170</v>
      </c>
      <c r="D12" s="121">
        <v>0</v>
      </c>
      <c r="E12" s="39" t="s">
        <v>214</v>
      </c>
    </row>
    <row r="13" spans="1:5" ht="24" customHeight="1" thickBot="1" x14ac:dyDescent="0.3">
      <c r="A13" s="9" t="s">
        <v>143</v>
      </c>
      <c r="B13" s="122">
        <v>143</v>
      </c>
      <c r="C13" s="123">
        <v>91</v>
      </c>
      <c r="D13" s="123">
        <v>0</v>
      </c>
      <c r="E13" s="39" t="s">
        <v>239</v>
      </c>
    </row>
    <row r="14" spans="1:5" ht="24" customHeight="1" thickBot="1" x14ac:dyDescent="0.3">
      <c r="A14" s="9" t="s">
        <v>60</v>
      </c>
      <c r="B14" s="120">
        <v>147</v>
      </c>
      <c r="C14" s="121">
        <v>143</v>
      </c>
      <c r="D14" s="121">
        <v>0</v>
      </c>
      <c r="E14" s="39" t="s">
        <v>215</v>
      </c>
    </row>
    <row r="15" spans="1:5" ht="24" customHeight="1" thickBot="1" x14ac:dyDescent="0.3">
      <c r="A15" s="9" t="s">
        <v>61</v>
      </c>
      <c r="B15" s="122">
        <v>155</v>
      </c>
      <c r="C15" s="123">
        <v>164</v>
      </c>
      <c r="D15" s="123">
        <v>71</v>
      </c>
      <c r="E15" s="39" t="s">
        <v>216</v>
      </c>
    </row>
    <row r="16" spans="1:5" ht="24" customHeight="1" thickBot="1" x14ac:dyDescent="0.3">
      <c r="A16" s="9" t="s">
        <v>62</v>
      </c>
      <c r="B16" s="120">
        <v>141</v>
      </c>
      <c r="C16" s="121">
        <v>175</v>
      </c>
      <c r="D16" s="121">
        <v>0</v>
      </c>
      <c r="E16" s="39" t="s">
        <v>217</v>
      </c>
    </row>
    <row r="17" spans="1:5" ht="24" customHeight="1" thickBot="1" x14ac:dyDescent="0.3">
      <c r="A17" s="9" t="s">
        <v>64</v>
      </c>
      <c r="B17" s="122">
        <v>172</v>
      </c>
      <c r="C17" s="123">
        <v>165</v>
      </c>
      <c r="D17" s="123">
        <v>82</v>
      </c>
      <c r="E17" s="39" t="s">
        <v>219</v>
      </c>
    </row>
    <row r="18" spans="1:5" ht="24" customHeight="1" thickBot="1" x14ac:dyDescent="0.3">
      <c r="A18" s="9" t="s">
        <v>65</v>
      </c>
      <c r="B18" s="120">
        <v>174</v>
      </c>
      <c r="C18" s="121">
        <v>174</v>
      </c>
      <c r="D18" s="121">
        <v>90</v>
      </c>
      <c r="E18" s="39" t="s">
        <v>220</v>
      </c>
    </row>
    <row r="19" spans="1:5" ht="24" customHeight="1" thickBot="1" x14ac:dyDescent="0.3">
      <c r="A19" s="9" t="s">
        <v>67</v>
      </c>
      <c r="B19" s="122">
        <v>154</v>
      </c>
      <c r="C19" s="123">
        <v>167</v>
      </c>
      <c r="D19" s="123">
        <v>0</v>
      </c>
      <c r="E19" s="39" t="s">
        <v>222</v>
      </c>
    </row>
    <row r="20" spans="1:5" ht="24" customHeight="1" thickBot="1" x14ac:dyDescent="0.3">
      <c r="A20" s="9" t="s">
        <v>69</v>
      </c>
      <c r="B20" s="120" t="s">
        <v>5</v>
      </c>
      <c r="C20" s="121">
        <v>273</v>
      </c>
      <c r="D20" s="121">
        <v>0</v>
      </c>
      <c r="E20" s="39" t="s">
        <v>240</v>
      </c>
    </row>
    <row r="21" spans="1:5" ht="24" customHeight="1" thickBot="1" x14ac:dyDescent="0.3">
      <c r="A21" s="9" t="s">
        <v>70</v>
      </c>
      <c r="B21" s="122">
        <v>125</v>
      </c>
      <c r="C21" s="123">
        <v>135</v>
      </c>
      <c r="D21" s="123">
        <v>158</v>
      </c>
      <c r="E21" s="39" t="s">
        <v>224</v>
      </c>
    </row>
    <row r="22" spans="1:5" ht="24" customHeight="1" thickBot="1" x14ac:dyDescent="0.3">
      <c r="A22" s="9" t="s">
        <v>72</v>
      </c>
      <c r="B22" s="120">
        <v>166</v>
      </c>
      <c r="C22" s="121">
        <v>176</v>
      </c>
      <c r="D22" s="121">
        <v>101</v>
      </c>
      <c r="E22" s="39" t="s">
        <v>225</v>
      </c>
    </row>
    <row r="23" spans="1:5" ht="24" customHeight="1" thickBot="1" x14ac:dyDescent="0.3">
      <c r="A23" s="9" t="s">
        <v>73</v>
      </c>
      <c r="B23" s="122">
        <v>166</v>
      </c>
      <c r="C23" s="123">
        <v>174</v>
      </c>
      <c r="D23" s="123">
        <v>61</v>
      </c>
      <c r="E23" s="39" t="s">
        <v>226</v>
      </c>
    </row>
    <row r="24" spans="1:5" ht="24" customHeight="1" thickBot="1" x14ac:dyDescent="0.3">
      <c r="A24" s="9" t="s">
        <v>75</v>
      </c>
      <c r="B24" s="120">
        <v>154</v>
      </c>
      <c r="C24" s="121">
        <v>157</v>
      </c>
      <c r="D24" s="121">
        <v>105</v>
      </c>
      <c r="E24" s="39" t="s">
        <v>228</v>
      </c>
    </row>
    <row r="25" spans="1:5" ht="24" customHeight="1" thickBot="1" x14ac:dyDescent="0.3">
      <c r="A25" s="9" t="s">
        <v>76</v>
      </c>
      <c r="B25" s="122">
        <v>169</v>
      </c>
      <c r="C25" s="123">
        <v>171</v>
      </c>
      <c r="D25" s="123">
        <v>113</v>
      </c>
      <c r="E25" s="39" t="s">
        <v>242</v>
      </c>
    </row>
    <row r="26" spans="1:5" ht="24" customHeight="1" thickBot="1" x14ac:dyDescent="0.3">
      <c r="A26" s="9" t="s">
        <v>78</v>
      </c>
      <c r="B26" s="120">
        <v>157</v>
      </c>
      <c r="C26" s="121">
        <v>171</v>
      </c>
      <c r="D26" s="121">
        <v>84</v>
      </c>
      <c r="E26" s="39" t="s">
        <v>230</v>
      </c>
    </row>
    <row r="27" spans="1:5" ht="24" customHeight="1" thickBot="1" x14ac:dyDescent="0.3">
      <c r="A27" s="9" t="s">
        <v>79</v>
      </c>
      <c r="B27" s="122">
        <v>156</v>
      </c>
      <c r="C27" s="123">
        <v>165</v>
      </c>
      <c r="D27" s="123">
        <v>0</v>
      </c>
      <c r="E27" s="39" t="s">
        <v>231</v>
      </c>
    </row>
    <row r="28" spans="1:5" ht="24" customHeight="1" thickBot="1" x14ac:dyDescent="0.3">
      <c r="A28" s="9" t="s">
        <v>80</v>
      </c>
      <c r="B28" s="120">
        <v>194</v>
      </c>
      <c r="C28" s="121">
        <v>196</v>
      </c>
      <c r="D28" s="121">
        <v>70</v>
      </c>
      <c r="E28" s="39" t="s">
        <v>232</v>
      </c>
    </row>
    <row r="29" spans="1:5" ht="24" customHeight="1" thickBot="1" x14ac:dyDescent="0.3">
      <c r="A29" s="9" t="s">
        <v>50</v>
      </c>
      <c r="B29" s="122">
        <v>172</v>
      </c>
      <c r="C29" s="123">
        <v>191</v>
      </c>
      <c r="D29" s="123">
        <v>667</v>
      </c>
      <c r="E29" s="39" t="s">
        <v>236</v>
      </c>
    </row>
    <row r="30" spans="1:5" ht="24" customHeight="1" thickBot="1" x14ac:dyDescent="0.3">
      <c r="A30" s="9" t="s">
        <v>52</v>
      </c>
      <c r="B30" s="120">
        <v>154</v>
      </c>
      <c r="C30" s="121">
        <v>177</v>
      </c>
      <c r="D30" s="121">
        <v>222</v>
      </c>
      <c r="E30" s="39" t="s">
        <v>237</v>
      </c>
    </row>
    <row r="31" spans="1:5" ht="24" customHeight="1" thickBot="1" x14ac:dyDescent="0.3">
      <c r="A31" s="9" t="s">
        <v>389</v>
      </c>
      <c r="B31" s="122">
        <v>145</v>
      </c>
      <c r="C31" s="123">
        <v>172</v>
      </c>
      <c r="D31" s="123">
        <v>0</v>
      </c>
      <c r="E31" s="39" t="s">
        <v>238</v>
      </c>
    </row>
    <row r="32" spans="1:5" ht="24" customHeight="1" thickBot="1" x14ac:dyDescent="0.3">
      <c r="A32" s="9" t="s">
        <v>54</v>
      </c>
      <c r="B32" s="120">
        <v>181</v>
      </c>
      <c r="C32" s="121">
        <v>185</v>
      </c>
      <c r="D32" s="121">
        <v>125</v>
      </c>
      <c r="E32" s="39" t="s">
        <v>210</v>
      </c>
    </row>
    <row r="33" spans="1:5" ht="24" customHeight="1" thickBot="1" x14ac:dyDescent="0.3">
      <c r="A33" s="9" t="s">
        <v>71</v>
      </c>
      <c r="B33" s="122">
        <v>278</v>
      </c>
      <c r="C33" s="123">
        <v>318</v>
      </c>
      <c r="D33" s="123">
        <v>600</v>
      </c>
      <c r="E33" s="39" t="s">
        <v>241</v>
      </c>
    </row>
    <row r="34" spans="1:5" ht="24" customHeight="1" thickBot="1" x14ac:dyDescent="0.3">
      <c r="A34" s="9" t="s">
        <v>147</v>
      </c>
      <c r="B34" s="124">
        <v>173</v>
      </c>
      <c r="C34" s="125">
        <v>177</v>
      </c>
      <c r="D34" s="125">
        <v>90</v>
      </c>
      <c r="E34" s="39" t="s">
        <v>233</v>
      </c>
    </row>
    <row r="35" spans="1:5" ht="24" customHeight="1" x14ac:dyDescent="0.25">
      <c r="A35" s="275" t="s">
        <v>390</v>
      </c>
      <c r="B35" s="266"/>
      <c r="C35" s="266"/>
      <c r="D35" s="266"/>
      <c r="E35" s="276"/>
    </row>
    <row r="36" spans="1:5" ht="24" customHeight="1" thickBot="1" x14ac:dyDescent="0.3">
      <c r="A36" s="277" t="s">
        <v>391</v>
      </c>
      <c r="B36" s="278"/>
      <c r="C36" s="278"/>
      <c r="D36" s="278"/>
      <c r="E36" s="279"/>
    </row>
    <row r="37" spans="1:5" ht="20.100000000000001" customHeight="1" x14ac:dyDescent="0.25"/>
    <row r="38" spans="1:5" ht="20.100000000000001" customHeight="1" x14ac:dyDescent="0.25"/>
    <row r="39" spans="1:5" ht="20.100000000000001" customHeight="1" x14ac:dyDescent="0.25"/>
    <row r="40" spans="1:5" ht="20.100000000000001" customHeight="1" x14ac:dyDescent="0.25"/>
    <row r="41" spans="1:5" ht="20.100000000000001" customHeight="1" x14ac:dyDescent="0.25"/>
    <row r="42" spans="1:5" ht="20.100000000000001" customHeight="1" x14ac:dyDescent="0.25"/>
    <row r="43" spans="1:5" ht="20.100000000000001" customHeight="1" x14ac:dyDescent="0.25"/>
  </sheetData>
  <mergeCells count="4">
    <mergeCell ref="A1:E1"/>
    <mergeCell ref="A2:E2"/>
    <mergeCell ref="A35:E35"/>
    <mergeCell ref="A36:E36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'5.2'!_Toc34403283</vt:lpstr>
      <vt:lpstr>'5.4'!_Toc34403285</vt:lpstr>
      <vt:lpstr>'5.5'!_Toc34403286</vt:lpstr>
      <vt:lpstr>'5.6'!_Toc34403287</vt:lpstr>
      <vt:lpstr>'5.7'!_Toc34403288</vt:lpstr>
      <vt:lpstr>'5.8'!_Toc34403289</vt:lpstr>
      <vt:lpstr>'5.10'!_Toc34403291</vt:lpstr>
      <vt:lpstr>'5.1'!Print_Area</vt:lpstr>
      <vt:lpstr>'5.3'!Print_Area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2021-03-24T07:12:04Z</cp:lastPrinted>
  <dcterms:created xsi:type="dcterms:W3CDTF">2020-03-11T11:33:46Z</dcterms:created>
  <dcterms:modified xsi:type="dcterms:W3CDTF">2021-03-24T07:13:15Z</dcterms:modified>
</cp:coreProperties>
</file>